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6qJZxmK7svNtfzO7L/mUEy5a0/yG7PDBtQsVz5QcNxwLYDaXEovr5qu23nm+cq6WYdwu4ZNb3b7QL1Raf/qbA==" workbookSaltValue="mcio26dlURuIWTxEM1bc7w=="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<sst xmlns="http://schemas.openxmlformats.org/spreadsheetml/2006/main" xmlns:r="http://schemas.openxmlformats.org/officeDocument/2006/relationships" count="112" uniqueCount="112">
  <si>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</si>
  <si>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</si>
  <si>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</si>
  <si>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</si>
  <si>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</si>
  <si>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</si>
  <si>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</si>
  <si>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</si>
  <si>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</si>
  <si>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</si>
  <si>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</si>
  <si>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</si>
  <si>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</si>
  <si>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</si>
  <si>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</si>
  <si>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</si>
  <si>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</si>
  <si>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</si>
  <si>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</si>
  <si>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</si>
  <si>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</si>
  <si>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</si>
  <si>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</si>
  <si>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</si>
  <si>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</si>
  <si>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</si>
  <si>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</si>
  <si>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</si>
  <si>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</si>
  <si>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</si>
  <si>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</si>
  <si>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</si>
  <si>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</si>
  <si>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</si>
  <si>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</si>
  <si>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</si>
  <si>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</si>
  <si>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</si>
  <si>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</si>
  <si>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</si>
  <si>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</si>
  <si>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</si>
  <si>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</si>
  <si>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</si>
  <si>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</si>
  <si>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</si>
  <si>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</si>
  <si>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</si>
  <si>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</si>
  <si>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</si>
  <si>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</si>
  <si>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</si>
  <si>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</si>
  <si>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</si>
  <si>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</si>
  <si>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</si>
  <si>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</si>
  <si>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</si>
  <si>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</si>
  <si>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</si>
  <si>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</si>
  <si>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</si>
  <si>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</si>
  <si>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</si>
  <si>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</si>
  <si>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</si>
  <si>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</si>
  <si>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</si>
  <si>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</si>
  <si>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</si>
  <si>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</si>
  <si>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</si>
  <si>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</si>
  <si>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</si>
  <si>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</si>
  <si>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</si>
  <si>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</si>
  <si>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</si>
  <si>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</si>
  <si>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</si>
  <si>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</si>
  <si>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</si>
  <si>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</si>
  <si>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</si>
  <si>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</si>
  <si>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</si>
  <si>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</si>
  <si>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</si>
  <si>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</si>
  <si>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</si>
  <si>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</si>
  <si>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</si>
  <si>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</si>
  <si>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名寄市</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</si>
  <si>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</si>
  <si>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</si>
  <si>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</si>
  <si>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</si>
  <si>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</si>
  <si>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</si>
  <si>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</si>
  <si>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</si>
  <si>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</si>
  <si>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</si>
  <si>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</si>
  <si>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</si>
  <si>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</si>
  <si>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</si>
  <si>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</si>
  <si>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経常収支比率については、H28･29は100％を下回り単年度収支が赤字となっている。要因として、収益では給水収益の減少、費用では人員削減により職員給与費は減少したものの、委託料、減価償却費、資産減耗費の増加が主な要因である。H30以降の経常収支比率は100％を上回っているほか、R1は水道料金の料金改定により回復している。、今後も引き続き費用の削減に努める。
　企業債残高対給水収益比率については、減少傾向にあるものの類似団体平均値を大きく上回っており、給水収益に対し、建設改良費が多く、財源として企業債の占める割合が高い事から、事業の見直しや企業債充当率の検討が必要である。
　料金回収率については、100％を下回っており、給水収益単独では給水に必要な原価を回収できず、十分な採算性を確保していないことを示しているが、平成31年4月から料金改定を行ったことから回復している。
　有収率については、漏水調査に基づく漏水修繕や老朽管更新を継続して行ったことでR2以降回復しており、今後も対策を進める必要がある。
</t>
    <rPh sb="116" eb="118">
      <t>イコウ</t>
    </rPh>
    <rPh sb="119" eb="121">
      <t>ケイジョウ</t>
    </rPh>
    <rPh sb="121" eb="123">
      <t>シュウシ</t>
    </rPh>
    <rPh sb="123" eb="125">
      <t>ヒリツ</t>
    </rPh>
    <rPh sb="131" eb="133">
      <t>ウワマワ</t>
    </rPh>
    <rPh sb="200" eb="202">
      <t>ゲンショウ</t>
    </rPh>
    <rPh sb="202" eb="204">
      <t>ケイコウ</t>
    </rPh>
    <rPh sb="400" eb="402">
      <t>ロウスイ</t>
    </rPh>
    <rPh sb="402" eb="404">
      <t>チョウサ</t>
    </rPh>
    <rPh sb="405" eb="406">
      <t>モト</t>
    </rPh>
    <rPh sb="408" eb="410">
      <t>ロウスイ</t>
    </rPh>
    <rPh sb="410" eb="412">
      <t>シュウゼン</t>
    </rPh>
    <rPh sb="413" eb="415">
      <t>ロウキュウ</t>
    </rPh>
    <rPh sb="415" eb="416">
      <t>カン</t>
    </rPh>
    <rPh sb="416" eb="418">
      <t>コウシン</t>
    </rPh>
    <rPh sb="419" eb="421">
      <t>ケイゾク</t>
    </rPh>
    <rPh sb="423" eb="424">
      <t>オコナ</t>
    </rPh>
    <rPh sb="431" eb="433">
      <t>イコウ</t>
    </rPh>
    <phoneticPr fontId="1"/>
  </si>
  <si>
    <t>　管路については、老朽管を1,844m更新しているが、現在の整備ペースでは更新が追い付いていないのが現状である。
　老朽管(布設後40年以上経過)が起因する漏水も多く発生しており、有収率向上のためにも、道路改良工事と並行して整備を行うことによるコスト縮減や、低コストで100年寿命と言われる「水道配水用ポリエチレン管」を採用し、更新サイクルの長期化を図るなどして整備を進めていく必要がある。
　浄水場施設については、創設後40年経過している施設や耐用年数を超えた機器も多いことから、浄水場機能を維持するための計画的な機器・設備更新を進めていく必要がある。</t>
  </si>
  <si>
    <t xml:space="preserve">　給水人口の減少や節水機器の普及などにより、給水収益の増加は見込めなく、老朽化した水道施設や水道管が更新の時代を迎え、安全安心な水道水を供給していくためには一定規模の投資が必要である。
　使用水量の減少や、経費の削減、老朽施設更新の先送りも限界に近いことから、審議検討を重ねた結果、平成31年4月から水道料金の料金改定を行った。
　また、経営の効率化及び健全化を目指した経営戦略（平成29年度～令和8年度）の見直しを令和2年度に行っており、投資・財政計画を精査し、事業運営を行っていく。
</t>
    <rPh sb="36" eb="39">
      <t>ロウキュウカ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</si>
</sst>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0.86</c:v>
                </c:pt>
                <c:pt idx="1">
                  <c:v>1.1599999999999999</c:v>
                </c:pt>
                <c:pt idx="2">
                  <c:v>1.1299999999999999</c:v>
                </c:pt>
                <c:pt idx="3">
                  <c:v>0.74</c:v>
                </c:pt>
                <c:pt idx="4">
                  <c:v>0.52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0.54</c:v>
                </c:pt>
                <c:pt idx="1">
                  <c:v>0.5</c:v>
                </c:pt>
                <c:pt idx="2">
                  <c:v>0.52</c:v>
                </c:pt>
                <c:pt idx="3">
                  <c:v>0.53</c:v>
                </c:pt>
                <c:pt idx="4">
                  <c:v>0.48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65.400000000000006</c:v>
                </c:pt>
                <c:pt idx="1">
                  <c:v>65.17</c:v>
                </c:pt>
                <c:pt idx="2">
                  <c:v>65.45</c:v>
                </c:pt>
                <c:pt idx="3">
                  <c:v>64.38</c:v>
                </c:pt>
                <c:pt idx="4">
                  <c:v>64.06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55.63</c:v>
                </c:pt>
                <c:pt idx="1">
                  <c:v>55.03</c:v>
                </c:pt>
                <c:pt idx="2">
                  <c:v>55.14</c:v>
                </c:pt>
                <c:pt idx="3">
                  <c:v>55.89</c:v>
                </c:pt>
                <c:pt idx="4">
                  <c:v>55.72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80.09</c:v>
                </c:pt>
                <c:pt idx="1">
                  <c:v>79.83</c:v>
                </c:pt>
                <c:pt idx="2">
                  <c:v>78.36</c:v>
                </c:pt>
                <c:pt idx="3">
                  <c:v>80.61</c:v>
                </c:pt>
                <c:pt idx="4">
                  <c:v>80.75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82.04</c:v>
                </c:pt>
                <c:pt idx="1">
                  <c:v>81.900000000000006</c:v>
                </c:pt>
                <c:pt idx="2">
                  <c:v>81.39</c:v>
                </c:pt>
                <c:pt idx="3">
                  <c:v>81.27</c:v>
                </c:pt>
                <c:pt idx="4">
                  <c:v>81.260000000000005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99.65</c:v>
                </c:pt>
                <c:pt idx="1">
                  <c:v>100.56</c:v>
                </c:pt>
                <c:pt idx="2">
                  <c:v>104.42</c:v>
                </c:pt>
                <c:pt idx="3">
                  <c:v>104.18</c:v>
                </c:pt>
                <c:pt idx="4">
                  <c:v>104.77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110.05</c:v>
                </c:pt>
                <c:pt idx="1">
                  <c:v>108.87</c:v>
                </c:pt>
                <c:pt idx="2">
                  <c:v>108.61</c:v>
                </c:pt>
                <c:pt idx="3">
                  <c:v>108.35</c:v>
                </c:pt>
                <c:pt idx="4">
                  <c:v>108.84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49.45</c:v>
                </c:pt>
                <c:pt idx="1">
                  <c:v>50.86</c:v>
                </c:pt>
                <c:pt idx="2">
                  <c:v>49.38</c:v>
                </c:pt>
                <c:pt idx="3">
                  <c:v>50.57</c:v>
                </c:pt>
                <c:pt idx="4">
                  <c:v>51.23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48.05</c:v>
                </c:pt>
                <c:pt idx="1">
                  <c:v>48.87</c:v>
                </c:pt>
                <c:pt idx="2">
                  <c:v>49.92</c:v>
                </c:pt>
                <c:pt idx="3">
                  <c:v>50.63</c:v>
                </c:pt>
                <c:pt idx="4">
                  <c:v>51.29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29.54</c:v>
                </c:pt>
                <c:pt idx="1">
                  <c:v>29.71</c:v>
                </c:pt>
                <c:pt idx="2">
                  <c:v>22.99</c:v>
                </c:pt>
                <c:pt idx="3">
                  <c:v>23.88</c:v>
                </c:pt>
                <c:pt idx="4">
                  <c:v>27.87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13.39</c:v>
                </c:pt>
                <c:pt idx="1">
                  <c:v>14.85</c:v>
                </c:pt>
                <c:pt idx="2">
                  <c:v>16.88</c:v>
                </c:pt>
                <c:pt idx="3">
                  <c:v>18.28</c:v>
                </c:pt>
                <c:pt idx="4">
                  <c:v>19.61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2.64</c:v>
                </c:pt>
                <c:pt idx="1">
                  <c:v>3.16</c:v>
                </c:pt>
                <c:pt idx="2">
                  <c:v>3.59</c:v>
                </c:pt>
                <c:pt idx="3">
                  <c:v>3.98</c:v>
                </c:pt>
                <c:pt idx="4">
                  <c:v>6.02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161.57</c:v>
                </c:pt>
                <c:pt idx="1">
                  <c:v>148.24</c:v>
                </c:pt>
                <c:pt idx="2">
                  <c:v>150.34</c:v>
                </c:pt>
                <c:pt idx="3">
                  <c:v>141.13</c:v>
                </c:pt>
                <c:pt idx="4">
                  <c:v>138.57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359.47</c:v>
                </c:pt>
                <c:pt idx="1">
                  <c:v>369.69</c:v>
                </c:pt>
                <c:pt idx="2">
                  <c:v>379.08</c:v>
                </c:pt>
                <c:pt idx="3">
                  <c:v>367.55</c:v>
                </c:pt>
                <c:pt idx="4">
                  <c:v>378.56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730.42</c:v>
                </c:pt>
                <c:pt idx="1">
                  <c:v>723.64</c:v>
                </c:pt>
                <c:pt idx="2">
                  <c:v>662.58</c:v>
                </c:pt>
                <c:pt idx="3">
                  <c:v>636.70000000000005</c:v>
                </c:pt>
                <c:pt idx="4">
                  <c:v>632.65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401.79</c:v>
                </c:pt>
                <c:pt idx="1">
                  <c:v>402.99</c:v>
                </c:pt>
                <c:pt idx="2">
                  <c:v>398.98</c:v>
                </c:pt>
                <c:pt idx="3">
                  <c:v>418.68</c:v>
                </c:pt>
                <c:pt idx="4">
                  <c:v>395.68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89.21</c:v>
                </c:pt>
                <c:pt idx="1">
                  <c:v>89.4</c:v>
                </c:pt>
                <c:pt idx="2">
                  <c:v>94.46</c:v>
                </c:pt>
                <c:pt idx="3">
                  <c:v>95.98</c:v>
                </c:pt>
                <c:pt idx="4">
                  <c:v>95.66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100.12</c:v>
                </c:pt>
                <c:pt idx="1">
                  <c:v>98.66</c:v>
                </c:pt>
                <c:pt idx="2">
                  <c:v>98.64</c:v>
                </c:pt>
                <c:pt idx="3">
                  <c:v>94.78</c:v>
                </c:pt>
                <c:pt idx="4">
                  <c:v>97.59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245.9</c:v>
                </c:pt>
                <c:pt idx="1">
                  <c:v>246.06</c:v>
                </c:pt>
                <c:pt idx="2">
                  <c:v>255.55</c:v>
                </c:pt>
                <c:pt idx="3">
                  <c:v>254.75</c:v>
                </c:pt>
                <c:pt idx="4">
                  <c:v>256.42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174.97</c:v>
                </c:pt>
                <c:pt idx="1">
                  <c:v>178.59</c:v>
                </c:pt>
                <c:pt idx="2">
                  <c:v>178.92</c:v>
                </c:pt>
                <c:pt idx="3">
                  <c:v>181.3</c:v>
                </c:pt>
                <c:pt idx="4">
                  <c:v>181.71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Y1"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名寄市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A6</v>
      </c>
      <c r="X8" s="26"/>
      <c r="Y8" s="26"/>
      <c r="Z8" s="26"/>
      <c r="AA8" s="26"/>
      <c r="AB8" s="26"/>
      <c r="AC8" s="26"/>
      <c r="AD8" s="26" t="str">
        <f>データ!$M$6</f>
        <v>非設置</v>
      </c>
      <c r="AE8" s="26"/>
      <c r="AF8" s="26"/>
      <c r="AG8" s="26"/>
      <c r="AH8" s="26"/>
      <c r="AI8" s="26"/>
      <c r="AJ8" s="26"/>
      <c r="AK8" s="2"/>
      <c r="AL8" s="29">
        <f>データ!$R$6</f>
        <v>26663</v>
      </c>
      <c r="AM8" s="29"/>
      <c r="AN8" s="29"/>
      <c r="AO8" s="29"/>
      <c r="AP8" s="29"/>
      <c r="AQ8" s="29"/>
      <c r="AR8" s="29"/>
      <c r="AS8" s="29"/>
      <c r="AT8" s="7">
        <f>データ!$S$6</f>
        <v>535.20000000000005</v>
      </c>
      <c r="AU8" s="15"/>
      <c r="AV8" s="15"/>
      <c r="AW8" s="15"/>
      <c r="AX8" s="15"/>
      <c r="AY8" s="15"/>
      <c r="AZ8" s="15"/>
      <c r="BA8" s="15"/>
      <c r="BB8" s="27">
        <f>データ!$T$6</f>
        <v>49.82</v>
      </c>
      <c r="BC8" s="27"/>
      <c r="BD8" s="27"/>
      <c r="BE8" s="27"/>
      <c r="BF8" s="27"/>
      <c r="BG8" s="27"/>
      <c r="BH8" s="27"/>
      <c r="BI8" s="27"/>
      <c r="BJ8" s="3"/>
      <c r="BK8" s="3"/>
      <c r="BL8" s="36" t="s">
        <v>12</v>
      </c>
      <c r="BM8" s="46"/>
      <c r="BN8" s="53" t="s">
        <v>21</v>
      </c>
      <c r="BO8" s="53"/>
      <c r="BP8" s="53"/>
      <c r="BQ8" s="53"/>
      <c r="BR8" s="53"/>
      <c r="BS8" s="53"/>
      <c r="BT8" s="53"/>
      <c r="BU8" s="53"/>
      <c r="BV8" s="53"/>
      <c r="BW8" s="53"/>
      <c r="BX8" s="53"/>
      <c r="BY8" s="57"/>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31</v>
      </c>
      <c r="AU9" s="13"/>
      <c r="AV9" s="13"/>
      <c r="AW9" s="13"/>
      <c r="AX9" s="13"/>
      <c r="AY9" s="13"/>
      <c r="AZ9" s="13"/>
      <c r="BA9" s="13"/>
      <c r="BB9" s="25" t="s">
        <v>16</v>
      </c>
      <c r="BC9" s="25"/>
      <c r="BD9" s="25"/>
      <c r="BE9" s="25"/>
      <c r="BF9" s="25"/>
      <c r="BG9" s="25"/>
      <c r="BH9" s="25"/>
      <c r="BI9" s="25"/>
      <c r="BJ9" s="3"/>
      <c r="BK9" s="3"/>
      <c r="BL9" s="37" t="s">
        <v>32</v>
      </c>
      <c r="BM9" s="47"/>
      <c r="BN9" s="54" t="s">
        <v>34</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39.46</v>
      </c>
      <c r="J10" s="15"/>
      <c r="K10" s="15"/>
      <c r="L10" s="15"/>
      <c r="M10" s="15"/>
      <c r="N10" s="15"/>
      <c r="O10" s="24"/>
      <c r="P10" s="27">
        <f>データ!$P$6</f>
        <v>90.7</v>
      </c>
      <c r="Q10" s="27"/>
      <c r="R10" s="27"/>
      <c r="S10" s="27"/>
      <c r="T10" s="27"/>
      <c r="U10" s="27"/>
      <c r="V10" s="27"/>
      <c r="W10" s="29">
        <f>データ!$Q$6</f>
        <v>4890</v>
      </c>
      <c r="X10" s="29"/>
      <c r="Y10" s="29"/>
      <c r="Z10" s="29"/>
      <c r="AA10" s="29"/>
      <c r="AB10" s="29"/>
      <c r="AC10" s="29"/>
      <c r="AD10" s="2"/>
      <c r="AE10" s="2"/>
      <c r="AF10" s="2"/>
      <c r="AG10" s="2"/>
      <c r="AH10" s="2"/>
      <c r="AI10" s="2"/>
      <c r="AJ10" s="2"/>
      <c r="AK10" s="2"/>
      <c r="AL10" s="29">
        <f>データ!$U$6</f>
        <v>23775</v>
      </c>
      <c r="AM10" s="29"/>
      <c r="AN10" s="29"/>
      <c r="AO10" s="29"/>
      <c r="AP10" s="29"/>
      <c r="AQ10" s="29"/>
      <c r="AR10" s="29"/>
      <c r="AS10" s="29"/>
      <c r="AT10" s="7">
        <f>データ!$V$6</f>
        <v>97.32</v>
      </c>
      <c r="AU10" s="15"/>
      <c r="AV10" s="15"/>
      <c r="AW10" s="15"/>
      <c r="AX10" s="15"/>
      <c r="AY10" s="15"/>
      <c r="AZ10" s="15"/>
      <c r="BA10" s="15"/>
      <c r="BB10" s="27">
        <f>データ!$W$6</f>
        <v>244.3</v>
      </c>
      <c r="BC10" s="27"/>
      <c r="BD10" s="27"/>
      <c r="BE10" s="27"/>
      <c r="BF10" s="27"/>
      <c r="BG10" s="27"/>
      <c r="BH10" s="27"/>
      <c r="BI10" s="27"/>
      <c r="BJ10" s="2"/>
      <c r="BK10" s="2"/>
      <c r="BL10" s="38" t="s">
        <v>36</v>
      </c>
      <c r="BM10" s="48"/>
      <c r="BN10" s="55" t="s">
        <v>4</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109</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111</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45</v>
      </c>
      <c r="F84" s="12" t="s">
        <v>47</v>
      </c>
      <c r="G84" s="12" t="s">
        <v>48</v>
      </c>
      <c r="H84" s="12" t="s">
        <v>41</v>
      </c>
      <c r="I84" s="12" t="s">
        <v>8</v>
      </c>
      <c r="J84" s="12" t="s">
        <v>29</v>
      </c>
      <c r="K84" s="12" t="s">
        <v>49</v>
      </c>
      <c r="L84" s="12" t="s">
        <v>51</v>
      </c>
      <c r="M84" s="12" t="s">
        <v>33</v>
      </c>
      <c r="N84" s="12" t="s">
        <v>53</v>
      </c>
      <c r="O84" s="12" t="s">
        <v>55</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0bwhhhkmDIt5cZT11HrNRtrYDCt9cdxrQdd3E9yU4lhSPt/UUznWu12PUI7Tv/feuVbspuOUY/k3Lids5X+Rag==" saltValue="TD4B1+8Gw4AfDVbdmotgz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56</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20</v>
      </c>
      <c r="B3" s="67" t="s">
        <v>50</v>
      </c>
      <c r="C3" s="67" t="s">
        <v>58</v>
      </c>
      <c r="D3" s="67" t="s">
        <v>59</v>
      </c>
      <c r="E3" s="67" t="s">
        <v>3</v>
      </c>
      <c r="F3" s="67" t="s">
        <v>2</v>
      </c>
      <c r="G3" s="67" t="s">
        <v>25</v>
      </c>
      <c r="H3" s="75" t="s">
        <v>30</v>
      </c>
      <c r="I3" s="78"/>
      <c r="J3" s="78"/>
      <c r="K3" s="78"/>
      <c r="L3" s="78"/>
      <c r="M3" s="78"/>
      <c r="N3" s="78"/>
      <c r="O3" s="78"/>
      <c r="P3" s="78"/>
      <c r="Q3" s="78"/>
      <c r="R3" s="78"/>
      <c r="S3" s="78"/>
      <c r="T3" s="78"/>
      <c r="U3" s="78"/>
      <c r="V3" s="78"/>
      <c r="W3" s="82"/>
      <c r="X3" s="84" t="s">
        <v>54</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10</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60</v>
      </c>
      <c r="B4" s="68"/>
      <c r="C4" s="68"/>
      <c r="D4" s="68"/>
      <c r="E4" s="68"/>
      <c r="F4" s="68"/>
      <c r="G4" s="68"/>
      <c r="H4" s="76"/>
      <c r="I4" s="79"/>
      <c r="J4" s="79"/>
      <c r="K4" s="79"/>
      <c r="L4" s="79"/>
      <c r="M4" s="79"/>
      <c r="N4" s="79"/>
      <c r="O4" s="79"/>
      <c r="P4" s="79"/>
      <c r="Q4" s="79"/>
      <c r="R4" s="79"/>
      <c r="S4" s="79"/>
      <c r="T4" s="79"/>
      <c r="U4" s="79"/>
      <c r="V4" s="79"/>
      <c r="W4" s="83"/>
      <c r="X4" s="85" t="s">
        <v>52</v>
      </c>
      <c r="Y4" s="85"/>
      <c r="Z4" s="85"/>
      <c r="AA4" s="85"/>
      <c r="AB4" s="85"/>
      <c r="AC4" s="85"/>
      <c r="AD4" s="85"/>
      <c r="AE4" s="85"/>
      <c r="AF4" s="85"/>
      <c r="AG4" s="85"/>
      <c r="AH4" s="85"/>
      <c r="AI4" s="85" t="s">
        <v>44</v>
      </c>
      <c r="AJ4" s="85"/>
      <c r="AK4" s="85"/>
      <c r="AL4" s="85"/>
      <c r="AM4" s="85"/>
      <c r="AN4" s="85"/>
      <c r="AO4" s="85"/>
      <c r="AP4" s="85"/>
      <c r="AQ4" s="85"/>
      <c r="AR4" s="85"/>
      <c r="AS4" s="85"/>
      <c r="AT4" s="85" t="s">
        <v>38</v>
      </c>
      <c r="AU4" s="85"/>
      <c r="AV4" s="85"/>
      <c r="AW4" s="85"/>
      <c r="AX4" s="85"/>
      <c r="AY4" s="85"/>
      <c r="AZ4" s="85"/>
      <c r="BA4" s="85"/>
      <c r="BB4" s="85"/>
      <c r="BC4" s="85"/>
      <c r="BD4" s="85"/>
      <c r="BE4" s="85" t="s">
        <v>62</v>
      </c>
      <c r="BF4" s="85"/>
      <c r="BG4" s="85"/>
      <c r="BH4" s="85"/>
      <c r="BI4" s="85"/>
      <c r="BJ4" s="85"/>
      <c r="BK4" s="85"/>
      <c r="BL4" s="85"/>
      <c r="BM4" s="85"/>
      <c r="BN4" s="85"/>
      <c r="BO4" s="85"/>
      <c r="BP4" s="85" t="s">
        <v>35</v>
      </c>
      <c r="BQ4" s="85"/>
      <c r="BR4" s="85"/>
      <c r="BS4" s="85"/>
      <c r="BT4" s="85"/>
      <c r="BU4" s="85"/>
      <c r="BV4" s="85"/>
      <c r="BW4" s="85"/>
      <c r="BX4" s="85"/>
      <c r="BY4" s="85"/>
      <c r="BZ4" s="85"/>
      <c r="CA4" s="85" t="s">
        <v>63</v>
      </c>
      <c r="CB4" s="85"/>
      <c r="CC4" s="85"/>
      <c r="CD4" s="85"/>
      <c r="CE4" s="85"/>
      <c r="CF4" s="85"/>
      <c r="CG4" s="85"/>
      <c r="CH4" s="85"/>
      <c r="CI4" s="85"/>
      <c r="CJ4" s="85"/>
      <c r="CK4" s="85"/>
      <c r="CL4" s="85" t="s">
        <v>65</v>
      </c>
      <c r="CM4" s="85"/>
      <c r="CN4" s="85"/>
      <c r="CO4" s="85"/>
      <c r="CP4" s="85"/>
      <c r="CQ4" s="85"/>
      <c r="CR4" s="85"/>
      <c r="CS4" s="85"/>
      <c r="CT4" s="85"/>
      <c r="CU4" s="85"/>
      <c r="CV4" s="85"/>
      <c r="CW4" s="85" t="s">
        <v>66</v>
      </c>
      <c r="CX4" s="85"/>
      <c r="CY4" s="85"/>
      <c r="CZ4" s="85"/>
      <c r="DA4" s="85"/>
      <c r="DB4" s="85"/>
      <c r="DC4" s="85"/>
      <c r="DD4" s="85"/>
      <c r="DE4" s="85"/>
      <c r="DF4" s="85"/>
      <c r="DG4" s="85"/>
      <c r="DH4" s="85" t="s">
        <v>67</v>
      </c>
      <c r="DI4" s="85"/>
      <c r="DJ4" s="85"/>
      <c r="DK4" s="85"/>
      <c r="DL4" s="85"/>
      <c r="DM4" s="85"/>
      <c r="DN4" s="85"/>
      <c r="DO4" s="85"/>
      <c r="DP4" s="85"/>
      <c r="DQ4" s="85"/>
      <c r="DR4" s="85"/>
      <c r="DS4" s="85" t="s">
        <v>61</v>
      </c>
      <c r="DT4" s="85"/>
      <c r="DU4" s="85"/>
      <c r="DV4" s="85"/>
      <c r="DW4" s="85"/>
      <c r="DX4" s="85"/>
      <c r="DY4" s="85"/>
      <c r="DZ4" s="85"/>
      <c r="EA4" s="85"/>
      <c r="EB4" s="85"/>
      <c r="EC4" s="85"/>
      <c r="ED4" s="85" t="s">
        <v>68</v>
      </c>
      <c r="EE4" s="85"/>
      <c r="EF4" s="85"/>
      <c r="EG4" s="85"/>
      <c r="EH4" s="85"/>
      <c r="EI4" s="85"/>
      <c r="EJ4" s="85"/>
      <c r="EK4" s="85"/>
      <c r="EL4" s="85"/>
      <c r="EM4" s="85"/>
      <c r="EN4" s="85"/>
    </row>
    <row r="5" spans="1:144">
      <c r="A5" s="65" t="s">
        <v>28</v>
      </c>
      <c r="B5" s="69"/>
      <c r="C5" s="69"/>
      <c r="D5" s="69"/>
      <c r="E5" s="69"/>
      <c r="F5" s="69"/>
      <c r="G5" s="69"/>
      <c r="H5" s="77" t="s">
        <v>57</v>
      </c>
      <c r="I5" s="77" t="s">
        <v>69</v>
      </c>
      <c r="J5" s="77" t="s">
        <v>70</v>
      </c>
      <c r="K5" s="77" t="s">
        <v>71</v>
      </c>
      <c r="L5" s="77" t="s">
        <v>72</v>
      </c>
      <c r="M5" s="77" t="s">
        <v>5</v>
      </c>
      <c r="N5" s="77" t="s">
        <v>73</v>
      </c>
      <c r="O5" s="77" t="s">
        <v>74</v>
      </c>
      <c r="P5" s="77" t="s">
        <v>75</v>
      </c>
      <c r="Q5" s="77" t="s">
        <v>76</v>
      </c>
      <c r="R5" s="77" t="s">
        <v>77</v>
      </c>
      <c r="S5" s="77" t="s">
        <v>78</v>
      </c>
      <c r="T5" s="77" t="s">
        <v>64</v>
      </c>
      <c r="U5" s="77" t="s">
        <v>79</v>
      </c>
      <c r="V5" s="77" t="s">
        <v>80</v>
      </c>
      <c r="W5" s="77" t="s">
        <v>81</v>
      </c>
      <c r="X5" s="77" t="s">
        <v>82</v>
      </c>
      <c r="Y5" s="77" t="s">
        <v>83</v>
      </c>
      <c r="Z5" s="77" t="s">
        <v>84</v>
      </c>
      <c r="AA5" s="77" t="s">
        <v>0</v>
      </c>
      <c r="AB5" s="77" t="s">
        <v>85</v>
      </c>
      <c r="AC5" s="77" t="s">
        <v>87</v>
      </c>
      <c r="AD5" s="77" t="s">
        <v>88</v>
      </c>
      <c r="AE5" s="77" t="s">
        <v>89</v>
      </c>
      <c r="AF5" s="77" t="s">
        <v>90</v>
      </c>
      <c r="AG5" s="77" t="s">
        <v>91</v>
      </c>
      <c r="AH5" s="77" t="s">
        <v>43</v>
      </c>
      <c r="AI5" s="77" t="s">
        <v>82</v>
      </c>
      <c r="AJ5" s="77" t="s">
        <v>83</v>
      </c>
      <c r="AK5" s="77" t="s">
        <v>84</v>
      </c>
      <c r="AL5" s="77" t="s">
        <v>0</v>
      </c>
      <c r="AM5" s="77" t="s">
        <v>85</v>
      </c>
      <c r="AN5" s="77" t="s">
        <v>87</v>
      </c>
      <c r="AO5" s="77" t="s">
        <v>88</v>
      </c>
      <c r="AP5" s="77" t="s">
        <v>89</v>
      </c>
      <c r="AQ5" s="77" t="s">
        <v>90</v>
      </c>
      <c r="AR5" s="77" t="s">
        <v>91</v>
      </c>
      <c r="AS5" s="77" t="s">
        <v>86</v>
      </c>
      <c r="AT5" s="77" t="s">
        <v>82</v>
      </c>
      <c r="AU5" s="77" t="s">
        <v>83</v>
      </c>
      <c r="AV5" s="77" t="s">
        <v>84</v>
      </c>
      <c r="AW5" s="77" t="s">
        <v>0</v>
      </c>
      <c r="AX5" s="77" t="s">
        <v>85</v>
      </c>
      <c r="AY5" s="77" t="s">
        <v>87</v>
      </c>
      <c r="AZ5" s="77" t="s">
        <v>88</v>
      </c>
      <c r="BA5" s="77" t="s">
        <v>89</v>
      </c>
      <c r="BB5" s="77" t="s">
        <v>90</v>
      </c>
      <c r="BC5" s="77" t="s">
        <v>91</v>
      </c>
      <c r="BD5" s="77" t="s">
        <v>86</v>
      </c>
      <c r="BE5" s="77" t="s">
        <v>82</v>
      </c>
      <c r="BF5" s="77" t="s">
        <v>83</v>
      </c>
      <c r="BG5" s="77" t="s">
        <v>84</v>
      </c>
      <c r="BH5" s="77" t="s">
        <v>0</v>
      </c>
      <c r="BI5" s="77" t="s">
        <v>85</v>
      </c>
      <c r="BJ5" s="77" t="s">
        <v>87</v>
      </c>
      <c r="BK5" s="77" t="s">
        <v>88</v>
      </c>
      <c r="BL5" s="77" t="s">
        <v>89</v>
      </c>
      <c r="BM5" s="77" t="s">
        <v>90</v>
      </c>
      <c r="BN5" s="77" t="s">
        <v>91</v>
      </c>
      <c r="BO5" s="77" t="s">
        <v>86</v>
      </c>
      <c r="BP5" s="77" t="s">
        <v>82</v>
      </c>
      <c r="BQ5" s="77" t="s">
        <v>83</v>
      </c>
      <c r="BR5" s="77" t="s">
        <v>84</v>
      </c>
      <c r="BS5" s="77" t="s">
        <v>0</v>
      </c>
      <c r="BT5" s="77" t="s">
        <v>85</v>
      </c>
      <c r="BU5" s="77" t="s">
        <v>87</v>
      </c>
      <c r="BV5" s="77" t="s">
        <v>88</v>
      </c>
      <c r="BW5" s="77" t="s">
        <v>89</v>
      </c>
      <c r="BX5" s="77" t="s">
        <v>90</v>
      </c>
      <c r="BY5" s="77" t="s">
        <v>91</v>
      </c>
      <c r="BZ5" s="77" t="s">
        <v>86</v>
      </c>
      <c r="CA5" s="77" t="s">
        <v>82</v>
      </c>
      <c r="CB5" s="77" t="s">
        <v>83</v>
      </c>
      <c r="CC5" s="77" t="s">
        <v>84</v>
      </c>
      <c r="CD5" s="77" t="s">
        <v>0</v>
      </c>
      <c r="CE5" s="77" t="s">
        <v>85</v>
      </c>
      <c r="CF5" s="77" t="s">
        <v>87</v>
      </c>
      <c r="CG5" s="77" t="s">
        <v>88</v>
      </c>
      <c r="CH5" s="77" t="s">
        <v>89</v>
      </c>
      <c r="CI5" s="77" t="s">
        <v>90</v>
      </c>
      <c r="CJ5" s="77" t="s">
        <v>91</v>
      </c>
      <c r="CK5" s="77" t="s">
        <v>86</v>
      </c>
      <c r="CL5" s="77" t="s">
        <v>82</v>
      </c>
      <c r="CM5" s="77" t="s">
        <v>83</v>
      </c>
      <c r="CN5" s="77" t="s">
        <v>84</v>
      </c>
      <c r="CO5" s="77" t="s">
        <v>0</v>
      </c>
      <c r="CP5" s="77" t="s">
        <v>85</v>
      </c>
      <c r="CQ5" s="77" t="s">
        <v>87</v>
      </c>
      <c r="CR5" s="77" t="s">
        <v>88</v>
      </c>
      <c r="CS5" s="77" t="s">
        <v>89</v>
      </c>
      <c r="CT5" s="77" t="s">
        <v>90</v>
      </c>
      <c r="CU5" s="77" t="s">
        <v>91</v>
      </c>
      <c r="CV5" s="77" t="s">
        <v>86</v>
      </c>
      <c r="CW5" s="77" t="s">
        <v>82</v>
      </c>
      <c r="CX5" s="77" t="s">
        <v>83</v>
      </c>
      <c r="CY5" s="77" t="s">
        <v>84</v>
      </c>
      <c r="CZ5" s="77" t="s">
        <v>0</v>
      </c>
      <c r="DA5" s="77" t="s">
        <v>85</v>
      </c>
      <c r="DB5" s="77" t="s">
        <v>87</v>
      </c>
      <c r="DC5" s="77" t="s">
        <v>88</v>
      </c>
      <c r="DD5" s="77" t="s">
        <v>89</v>
      </c>
      <c r="DE5" s="77" t="s">
        <v>90</v>
      </c>
      <c r="DF5" s="77" t="s">
        <v>91</v>
      </c>
      <c r="DG5" s="77" t="s">
        <v>86</v>
      </c>
      <c r="DH5" s="77" t="s">
        <v>82</v>
      </c>
      <c r="DI5" s="77" t="s">
        <v>83</v>
      </c>
      <c r="DJ5" s="77" t="s">
        <v>84</v>
      </c>
      <c r="DK5" s="77" t="s">
        <v>0</v>
      </c>
      <c r="DL5" s="77" t="s">
        <v>85</v>
      </c>
      <c r="DM5" s="77" t="s">
        <v>87</v>
      </c>
      <c r="DN5" s="77" t="s">
        <v>88</v>
      </c>
      <c r="DO5" s="77" t="s">
        <v>89</v>
      </c>
      <c r="DP5" s="77" t="s">
        <v>90</v>
      </c>
      <c r="DQ5" s="77" t="s">
        <v>91</v>
      </c>
      <c r="DR5" s="77" t="s">
        <v>86</v>
      </c>
      <c r="DS5" s="77" t="s">
        <v>82</v>
      </c>
      <c r="DT5" s="77" t="s">
        <v>83</v>
      </c>
      <c r="DU5" s="77" t="s">
        <v>84</v>
      </c>
      <c r="DV5" s="77" t="s">
        <v>0</v>
      </c>
      <c r="DW5" s="77" t="s">
        <v>85</v>
      </c>
      <c r="DX5" s="77" t="s">
        <v>87</v>
      </c>
      <c r="DY5" s="77" t="s">
        <v>88</v>
      </c>
      <c r="DZ5" s="77" t="s">
        <v>89</v>
      </c>
      <c r="EA5" s="77" t="s">
        <v>90</v>
      </c>
      <c r="EB5" s="77" t="s">
        <v>91</v>
      </c>
      <c r="EC5" s="77" t="s">
        <v>86</v>
      </c>
      <c r="ED5" s="77" t="s">
        <v>82</v>
      </c>
      <c r="EE5" s="77" t="s">
        <v>83</v>
      </c>
      <c r="EF5" s="77" t="s">
        <v>84</v>
      </c>
      <c r="EG5" s="77" t="s">
        <v>0</v>
      </c>
      <c r="EH5" s="77" t="s">
        <v>85</v>
      </c>
      <c r="EI5" s="77" t="s">
        <v>87</v>
      </c>
      <c r="EJ5" s="77" t="s">
        <v>88</v>
      </c>
      <c r="EK5" s="77" t="s">
        <v>89</v>
      </c>
      <c r="EL5" s="77" t="s">
        <v>90</v>
      </c>
      <c r="EM5" s="77" t="s">
        <v>91</v>
      </c>
      <c r="EN5" s="77" t="s">
        <v>86</v>
      </c>
    </row>
    <row r="6" spans="1:144" s="64" customFormat="1">
      <c r="A6" s="65" t="s">
        <v>92</v>
      </c>
      <c r="B6" s="70">
        <f t="shared" ref="B6:W6" si="1">B7</f>
        <v>2021</v>
      </c>
      <c r="C6" s="70">
        <f t="shared" si="1"/>
        <v>12211</v>
      </c>
      <c r="D6" s="70">
        <f t="shared" si="1"/>
        <v>46</v>
      </c>
      <c r="E6" s="70">
        <f t="shared" si="1"/>
        <v>1</v>
      </c>
      <c r="F6" s="70">
        <f t="shared" si="1"/>
        <v>0</v>
      </c>
      <c r="G6" s="70">
        <f t="shared" si="1"/>
        <v>1</v>
      </c>
      <c r="H6" s="70" t="str">
        <f t="shared" si="1"/>
        <v>北海道　名寄市</v>
      </c>
      <c r="I6" s="70" t="str">
        <f t="shared" si="1"/>
        <v>法適用</v>
      </c>
      <c r="J6" s="70" t="str">
        <f t="shared" si="1"/>
        <v>水道事業</v>
      </c>
      <c r="K6" s="70" t="str">
        <f t="shared" si="1"/>
        <v>末端給水事業</v>
      </c>
      <c r="L6" s="70" t="str">
        <f t="shared" si="1"/>
        <v>A6</v>
      </c>
      <c r="M6" s="70" t="str">
        <f t="shared" si="1"/>
        <v>非設置</v>
      </c>
      <c r="N6" s="80" t="str">
        <f t="shared" si="1"/>
        <v>-</v>
      </c>
      <c r="O6" s="80">
        <f t="shared" si="1"/>
        <v>39.46</v>
      </c>
      <c r="P6" s="80">
        <f t="shared" si="1"/>
        <v>90.7</v>
      </c>
      <c r="Q6" s="80">
        <f t="shared" si="1"/>
        <v>4890</v>
      </c>
      <c r="R6" s="80">
        <f t="shared" si="1"/>
        <v>26663</v>
      </c>
      <c r="S6" s="80">
        <f t="shared" si="1"/>
        <v>535.20000000000005</v>
      </c>
      <c r="T6" s="80">
        <f t="shared" si="1"/>
        <v>49.82</v>
      </c>
      <c r="U6" s="80">
        <f t="shared" si="1"/>
        <v>23775</v>
      </c>
      <c r="V6" s="80">
        <f t="shared" si="1"/>
        <v>97.32</v>
      </c>
      <c r="W6" s="80">
        <f t="shared" si="1"/>
        <v>244.3</v>
      </c>
      <c r="X6" s="86">
        <f t="shared" ref="X6:AG6" si="2">IF(X7="",NA(),X7)</f>
        <v>99.65</v>
      </c>
      <c r="Y6" s="86">
        <f t="shared" si="2"/>
        <v>100.56</v>
      </c>
      <c r="Z6" s="86">
        <f t="shared" si="2"/>
        <v>104.42</v>
      </c>
      <c r="AA6" s="86">
        <f t="shared" si="2"/>
        <v>104.18</v>
      </c>
      <c r="AB6" s="86">
        <f t="shared" si="2"/>
        <v>104.77</v>
      </c>
      <c r="AC6" s="86">
        <f t="shared" si="2"/>
        <v>110.05</v>
      </c>
      <c r="AD6" s="86">
        <f t="shared" si="2"/>
        <v>108.87</v>
      </c>
      <c r="AE6" s="86">
        <f t="shared" si="2"/>
        <v>108.61</v>
      </c>
      <c r="AF6" s="86">
        <f t="shared" si="2"/>
        <v>108.35</v>
      </c>
      <c r="AG6" s="86">
        <f t="shared" si="2"/>
        <v>108.84</v>
      </c>
      <c r="AH6" s="80" t="str">
        <f>IF(AH7="","",IF(AH7="-","【-】","【"&amp;SUBSTITUTE(TEXT(AH7,"#,##0.00"),"-","△")&amp;"】"))</f>
        <v>【111.39】</v>
      </c>
      <c r="AI6" s="80">
        <f t="shared" ref="AI6:AR6" si="3">IF(AI7="",NA(),AI7)</f>
        <v>0</v>
      </c>
      <c r="AJ6" s="80">
        <f t="shared" si="3"/>
        <v>0</v>
      </c>
      <c r="AK6" s="80">
        <f t="shared" si="3"/>
        <v>0</v>
      </c>
      <c r="AL6" s="80">
        <f t="shared" si="3"/>
        <v>0</v>
      </c>
      <c r="AM6" s="80">
        <f t="shared" si="3"/>
        <v>0</v>
      </c>
      <c r="AN6" s="86">
        <f t="shared" si="3"/>
        <v>2.64</v>
      </c>
      <c r="AO6" s="86">
        <f t="shared" si="3"/>
        <v>3.16</v>
      </c>
      <c r="AP6" s="86">
        <f t="shared" si="3"/>
        <v>3.59</v>
      </c>
      <c r="AQ6" s="86">
        <f t="shared" si="3"/>
        <v>3.98</v>
      </c>
      <c r="AR6" s="86">
        <f t="shared" si="3"/>
        <v>6.02</v>
      </c>
      <c r="AS6" s="80" t="str">
        <f>IF(AS7="","",IF(AS7="-","【-】","【"&amp;SUBSTITUTE(TEXT(AS7,"#,##0.00"),"-","△")&amp;"】"))</f>
        <v>【1.30】</v>
      </c>
      <c r="AT6" s="86">
        <f t="shared" ref="AT6:BC6" si="4">IF(AT7="",NA(),AT7)</f>
        <v>161.57</v>
      </c>
      <c r="AU6" s="86">
        <f t="shared" si="4"/>
        <v>148.24</v>
      </c>
      <c r="AV6" s="86">
        <f t="shared" si="4"/>
        <v>150.34</v>
      </c>
      <c r="AW6" s="86">
        <f t="shared" si="4"/>
        <v>141.13</v>
      </c>
      <c r="AX6" s="86">
        <f t="shared" si="4"/>
        <v>138.57</v>
      </c>
      <c r="AY6" s="86">
        <f t="shared" si="4"/>
        <v>359.47</v>
      </c>
      <c r="AZ6" s="86">
        <f t="shared" si="4"/>
        <v>369.69</v>
      </c>
      <c r="BA6" s="86">
        <f t="shared" si="4"/>
        <v>379.08</v>
      </c>
      <c r="BB6" s="86">
        <f t="shared" si="4"/>
        <v>367.55</v>
      </c>
      <c r="BC6" s="86">
        <f t="shared" si="4"/>
        <v>378.56</v>
      </c>
      <c r="BD6" s="80" t="str">
        <f>IF(BD7="","",IF(BD7="-","【-】","【"&amp;SUBSTITUTE(TEXT(BD7,"#,##0.00"),"-","△")&amp;"】"))</f>
        <v>【261.51】</v>
      </c>
      <c r="BE6" s="86">
        <f t="shared" ref="BE6:BN6" si="5">IF(BE7="",NA(),BE7)</f>
        <v>730.42</v>
      </c>
      <c r="BF6" s="86">
        <f t="shared" si="5"/>
        <v>723.64</v>
      </c>
      <c r="BG6" s="86">
        <f t="shared" si="5"/>
        <v>662.58</v>
      </c>
      <c r="BH6" s="86">
        <f t="shared" si="5"/>
        <v>636.70000000000005</v>
      </c>
      <c r="BI6" s="86">
        <f t="shared" si="5"/>
        <v>632.65</v>
      </c>
      <c r="BJ6" s="86">
        <f t="shared" si="5"/>
        <v>401.79</v>
      </c>
      <c r="BK6" s="86">
        <f t="shared" si="5"/>
        <v>402.99</v>
      </c>
      <c r="BL6" s="86">
        <f t="shared" si="5"/>
        <v>398.98</v>
      </c>
      <c r="BM6" s="86">
        <f t="shared" si="5"/>
        <v>418.68</v>
      </c>
      <c r="BN6" s="86">
        <f t="shared" si="5"/>
        <v>395.68</v>
      </c>
      <c r="BO6" s="80" t="str">
        <f>IF(BO7="","",IF(BO7="-","【-】","【"&amp;SUBSTITUTE(TEXT(BO7,"#,##0.00"),"-","△")&amp;"】"))</f>
        <v>【265.16】</v>
      </c>
      <c r="BP6" s="86">
        <f t="shared" ref="BP6:BY6" si="6">IF(BP7="",NA(),BP7)</f>
        <v>89.21</v>
      </c>
      <c r="BQ6" s="86">
        <f t="shared" si="6"/>
        <v>89.4</v>
      </c>
      <c r="BR6" s="86">
        <f t="shared" si="6"/>
        <v>94.46</v>
      </c>
      <c r="BS6" s="86">
        <f t="shared" si="6"/>
        <v>95.98</v>
      </c>
      <c r="BT6" s="86">
        <f t="shared" si="6"/>
        <v>95.66</v>
      </c>
      <c r="BU6" s="86">
        <f t="shared" si="6"/>
        <v>100.12</v>
      </c>
      <c r="BV6" s="86">
        <f t="shared" si="6"/>
        <v>98.66</v>
      </c>
      <c r="BW6" s="86">
        <f t="shared" si="6"/>
        <v>98.64</v>
      </c>
      <c r="BX6" s="86">
        <f t="shared" si="6"/>
        <v>94.78</v>
      </c>
      <c r="BY6" s="86">
        <f t="shared" si="6"/>
        <v>97.59</v>
      </c>
      <c r="BZ6" s="80" t="str">
        <f>IF(BZ7="","",IF(BZ7="-","【-】","【"&amp;SUBSTITUTE(TEXT(BZ7,"#,##0.00"),"-","△")&amp;"】"))</f>
        <v>【102.35】</v>
      </c>
      <c r="CA6" s="86">
        <f t="shared" ref="CA6:CJ6" si="7">IF(CA7="",NA(),CA7)</f>
        <v>245.9</v>
      </c>
      <c r="CB6" s="86">
        <f t="shared" si="7"/>
        <v>246.06</v>
      </c>
      <c r="CC6" s="86">
        <f t="shared" si="7"/>
        <v>255.55</v>
      </c>
      <c r="CD6" s="86">
        <f t="shared" si="7"/>
        <v>254.75</v>
      </c>
      <c r="CE6" s="86">
        <f t="shared" si="7"/>
        <v>256.42</v>
      </c>
      <c r="CF6" s="86">
        <f t="shared" si="7"/>
        <v>174.97</v>
      </c>
      <c r="CG6" s="86">
        <f t="shared" si="7"/>
        <v>178.59</v>
      </c>
      <c r="CH6" s="86">
        <f t="shared" si="7"/>
        <v>178.92</v>
      </c>
      <c r="CI6" s="86">
        <f t="shared" si="7"/>
        <v>181.3</v>
      </c>
      <c r="CJ6" s="86">
        <f t="shared" si="7"/>
        <v>181.71</v>
      </c>
      <c r="CK6" s="80" t="str">
        <f>IF(CK7="","",IF(CK7="-","【-】","【"&amp;SUBSTITUTE(TEXT(CK7,"#,##0.00"),"-","△")&amp;"】"))</f>
        <v>【167.74】</v>
      </c>
      <c r="CL6" s="86">
        <f t="shared" ref="CL6:CU6" si="8">IF(CL7="",NA(),CL7)</f>
        <v>65.400000000000006</v>
      </c>
      <c r="CM6" s="86">
        <f t="shared" si="8"/>
        <v>65.17</v>
      </c>
      <c r="CN6" s="86">
        <f t="shared" si="8"/>
        <v>65.45</v>
      </c>
      <c r="CO6" s="86">
        <f t="shared" si="8"/>
        <v>64.38</v>
      </c>
      <c r="CP6" s="86">
        <f t="shared" si="8"/>
        <v>64.06</v>
      </c>
      <c r="CQ6" s="86">
        <f t="shared" si="8"/>
        <v>55.63</v>
      </c>
      <c r="CR6" s="86">
        <f t="shared" si="8"/>
        <v>55.03</v>
      </c>
      <c r="CS6" s="86">
        <f t="shared" si="8"/>
        <v>55.14</v>
      </c>
      <c r="CT6" s="86">
        <f t="shared" si="8"/>
        <v>55.89</v>
      </c>
      <c r="CU6" s="86">
        <f t="shared" si="8"/>
        <v>55.72</v>
      </c>
      <c r="CV6" s="80" t="str">
        <f>IF(CV7="","",IF(CV7="-","【-】","【"&amp;SUBSTITUTE(TEXT(CV7,"#,##0.00"),"-","△")&amp;"】"))</f>
        <v>【60.29】</v>
      </c>
      <c r="CW6" s="86">
        <f t="shared" ref="CW6:DF6" si="9">IF(CW7="",NA(),CW7)</f>
        <v>80.09</v>
      </c>
      <c r="CX6" s="86">
        <f t="shared" si="9"/>
        <v>79.83</v>
      </c>
      <c r="CY6" s="86">
        <f t="shared" si="9"/>
        <v>78.36</v>
      </c>
      <c r="CZ6" s="86">
        <f t="shared" si="9"/>
        <v>80.61</v>
      </c>
      <c r="DA6" s="86">
        <f t="shared" si="9"/>
        <v>80.75</v>
      </c>
      <c r="DB6" s="86">
        <f t="shared" si="9"/>
        <v>82.04</v>
      </c>
      <c r="DC6" s="86">
        <f t="shared" si="9"/>
        <v>81.900000000000006</v>
      </c>
      <c r="DD6" s="86">
        <f t="shared" si="9"/>
        <v>81.39</v>
      </c>
      <c r="DE6" s="86">
        <f t="shared" si="9"/>
        <v>81.27</v>
      </c>
      <c r="DF6" s="86">
        <f t="shared" si="9"/>
        <v>81.260000000000005</v>
      </c>
      <c r="DG6" s="80" t="str">
        <f>IF(DG7="","",IF(DG7="-","【-】","【"&amp;SUBSTITUTE(TEXT(DG7,"#,##0.00"),"-","△")&amp;"】"))</f>
        <v>【90.12】</v>
      </c>
      <c r="DH6" s="86">
        <f t="shared" ref="DH6:DQ6" si="10">IF(DH7="",NA(),DH7)</f>
        <v>49.45</v>
      </c>
      <c r="DI6" s="86">
        <f t="shared" si="10"/>
        <v>50.86</v>
      </c>
      <c r="DJ6" s="86">
        <f t="shared" si="10"/>
        <v>49.38</v>
      </c>
      <c r="DK6" s="86">
        <f t="shared" si="10"/>
        <v>50.57</v>
      </c>
      <c r="DL6" s="86">
        <f t="shared" si="10"/>
        <v>51.23</v>
      </c>
      <c r="DM6" s="86">
        <f t="shared" si="10"/>
        <v>48.05</v>
      </c>
      <c r="DN6" s="86">
        <f t="shared" si="10"/>
        <v>48.87</v>
      </c>
      <c r="DO6" s="86">
        <f t="shared" si="10"/>
        <v>49.92</v>
      </c>
      <c r="DP6" s="86">
        <f t="shared" si="10"/>
        <v>50.63</v>
      </c>
      <c r="DQ6" s="86">
        <f t="shared" si="10"/>
        <v>51.29</v>
      </c>
      <c r="DR6" s="80" t="str">
        <f>IF(DR7="","",IF(DR7="-","【-】","【"&amp;SUBSTITUTE(TEXT(DR7,"#,##0.00"),"-","△")&amp;"】"))</f>
        <v>【50.88】</v>
      </c>
      <c r="DS6" s="86">
        <f t="shared" ref="DS6:EB6" si="11">IF(DS7="",NA(),DS7)</f>
        <v>29.54</v>
      </c>
      <c r="DT6" s="86">
        <f t="shared" si="11"/>
        <v>29.71</v>
      </c>
      <c r="DU6" s="86">
        <f t="shared" si="11"/>
        <v>22.99</v>
      </c>
      <c r="DV6" s="86">
        <f t="shared" si="11"/>
        <v>23.88</v>
      </c>
      <c r="DW6" s="86">
        <f t="shared" si="11"/>
        <v>27.87</v>
      </c>
      <c r="DX6" s="86">
        <f t="shared" si="11"/>
        <v>13.39</v>
      </c>
      <c r="DY6" s="86">
        <f t="shared" si="11"/>
        <v>14.85</v>
      </c>
      <c r="DZ6" s="86">
        <f t="shared" si="11"/>
        <v>16.88</v>
      </c>
      <c r="EA6" s="86">
        <f t="shared" si="11"/>
        <v>18.28</v>
      </c>
      <c r="EB6" s="86">
        <f t="shared" si="11"/>
        <v>19.61</v>
      </c>
      <c r="EC6" s="80" t="str">
        <f>IF(EC7="","",IF(EC7="-","【-】","【"&amp;SUBSTITUTE(TEXT(EC7,"#,##0.00"),"-","△")&amp;"】"))</f>
        <v>【22.30】</v>
      </c>
      <c r="ED6" s="86">
        <f t="shared" ref="ED6:EM6" si="12">IF(ED7="",NA(),ED7)</f>
        <v>0.86</v>
      </c>
      <c r="EE6" s="86">
        <f t="shared" si="12"/>
        <v>1.1599999999999999</v>
      </c>
      <c r="EF6" s="86">
        <f t="shared" si="12"/>
        <v>1.1299999999999999</v>
      </c>
      <c r="EG6" s="86">
        <f t="shared" si="12"/>
        <v>0.74</v>
      </c>
      <c r="EH6" s="86">
        <f t="shared" si="12"/>
        <v>0.52</v>
      </c>
      <c r="EI6" s="86">
        <f t="shared" si="12"/>
        <v>0.54</v>
      </c>
      <c r="EJ6" s="86">
        <f t="shared" si="12"/>
        <v>0.5</v>
      </c>
      <c r="EK6" s="86">
        <f t="shared" si="12"/>
        <v>0.52</v>
      </c>
      <c r="EL6" s="86">
        <f t="shared" si="12"/>
        <v>0.53</v>
      </c>
      <c r="EM6" s="86">
        <f t="shared" si="12"/>
        <v>0.48</v>
      </c>
      <c r="EN6" s="80" t="str">
        <f>IF(EN7="","",IF(EN7="-","【-】","【"&amp;SUBSTITUTE(TEXT(EN7,"#,##0.00"),"-","△")&amp;"】"))</f>
        <v>【0.66】</v>
      </c>
    </row>
    <row r="7" spans="1:144" s="64" customFormat="1">
      <c r="A7" s="65"/>
      <c r="B7" s="71">
        <v>2021</v>
      </c>
      <c r="C7" s="71">
        <v>12211</v>
      </c>
      <c r="D7" s="71">
        <v>46</v>
      </c>
      <c r="E7" s="71">
        <v>1</v>
      </c>
      <c r="F7" s="71">
        <v>0</v>
      </c>
      <c r="G7" s="71">
        <v>1</v>
      </c>
      <c r="H7" s="71" t="s">
        <v>93</v>
      </c>
      <c r="I7" s="71" t="s">
        <v>94</v>
      </c>
      <c r="J7" s="71" t="s">
        <v>95</v>
      </c>
      <c r="K7" s="71" t="s">
        <v>96</v>
      </c>
      <c r="L7" s="71" t="s">
        <v>97</v>
      </c>
      <c r="M7" s="71" t="s">
        <v>15</v>
      </c>
      <c r="N7" s="81" t="s">
        <v>98</v>
      </c>
      <c r="O7" s="81">
        <v>39.46</v>
      </c>
      <c r="P7" s="81">
        <v>90.7</v>
      </c>
      <c r="Q7" s="81">
        <v>4890</v>
      </c>
      <c r="R7" s="81">
        <v>26663</v>
      </c>
      <c r="S7" s="81">
        <v>535.20000000000005</v>
      </c>
      <c r="T7" s="81">
        <v>49.82</v>
      </c>
      <c r="U7" s="81">
        <v>23775</v>
      </c>
      <c r="V7" s="81">
        <v>97.32</v>
      </c>
      <c r="W7" s="81">
        <v>244.3</v>
      </c>
      <c r="X7" s="81">
        <v>99.65</v>
      </c>
      <c r="Y7" s="81">
        <v>100.56</v>
      </c>
      <c r="Z7" s="81">
        <v>104.42</v>
      </c>
      <c r="AA7" s="81">
        <v>104.18</v>
      </c>
      <c r="AB7" s="81">
        <v>104.77</v>
      </c>
      <c r="AC7" s="81">
        <v>110.05</v>
      </c>
      <c r="AD7" s="81">
        <v>108.87</v>
      </c>
      <c r="AE7" s="81">
        <v>108.61</v>
      </c>
      <c r="AF7" s="81">
        <v>108.35</v>
      </c>
      <c r="AG7" s="81">
        <v>108.84</v>
      </c>
      <c r="AH7" s="81">
        <v>111.39</v>
      </c>
      <c r="AI7" s="81">
        <v>0</v>
      </c>
      <c r="AJ7" s="81">
        <v>0</v>
      </c>
      <c r="AK7" s="81">
        <v>0</v>
      </c>
      <c r="AL7" s="81">
        <v>0</v>
      </c>
      <c r="AM7" s="81">
        <v>0</v>
      </c>
      <c r="AN7" s="81">
        <v>2.64</v>
      </c>
      <c r="AO7" s="81">
        <v>3.16</v>
      </c>
      <c r="AP7" s="81">
        <v>3.59</v>
      </c>
      <c r="AQ7" s="81">
        <v>3.98</v>
      </c>
      <c r="AR7" s="81">
        <v>6.02</v>
      </c>
      <c r="AS7" s="81">
        <v>1.3</v>
      </c>
      <c r="AT7" s="81">
        <v>161.57</v>
      </c>
      <c r="AU7" s="81">
        <v>148.24</v>
      </c>
      <c r="AV7" s="81">
        <v>150.34</v>
      </c>
      <c r="AW7" s="81">
        <v>141.13</v>
      </c>
      <c r="AX7" s="81">
        <v>138.57</v>
      </c>
      <c r="AY7" s="81">
        <v>359.47</v>
      </c>
      <c r="AZ7" s="81">
        <v>369.69</v>
      </c>
      <c r="BA7" s="81">
        <v>379.08</v>
      </c>
      <c r="BB7" s="81">
        <v>367.55</v>
      </c>
      <c r="BC7" s="81">
        <v>378.56</v>
      </c>
      <c r="BD7" s="81">
        <v>261.51</v>
      </c>
      <c r="BE7" s="81">
        <v>730.42</v>
      </c>
      <c r="BF7" s="81">
        <v>723.64</v>
      </c>
      <c r="BG7" s="81">
        <v>662.58</v>
      </c>
      <c r="BH7" s="81">
        <v>636.70000000000005</v>
      </c>
      <c r="BI7" s="81">
        <v>632.65</v>
      </c>
      <c r="BJ7" s="81">
        <v>401.79</v>
      </c>
      <c r="BK7" s="81">
        <v>402.99</v>
      </c>
      <c r="BL7" s="81">
        <v>398.98</v>
      </c>
      <c r="BM7" s="81">
        <v>418.68</v>
      </c>
      <c r="BN7" s="81">
        <v>395.68</v>
      </c>
      <c r="BO7" s="81">
        <v>265.16000000000003</v>
      </c>
      <c r="BP7" s="81">
        <v>89.21</v>
      </c>
      <c r="BQ7" s="81">
        <v>89.4</v>
      </c>
      <c r="BR7" s="81">
        <v>94.46</v>
      </c>
      <c r="BS7" s="81">
        <v>95.98</v>
      </c>
      <c r="BT7" s="81">
        <v>95.66</v>
      </c>
      <c r="BU7" s="81">
        <v>100.12</v>
      </c>
      <c r="BV7" s="81">
        <v>98.66</v>
      </c>
      <c r="BW7" s="81">
        <v>98.64</v>
      </c>
      <c r="BX7" s="81">
        <v>94.78</v>
      </c>
      <c r="BY7" s="81">
        <v>97.59</v>
      </c>
      <c r="BZ7" s="81">
        <v>102.35</v>
      </c>
      <c r="CA7" s="81">
        <v>245.9</v>
      </c>
      <c r="CB7" s="81">
        <v>246.06</v>
      </c>
      <c r="CC7" s="81">
        <v>255.55</v>
      </c>
      <c r="CD7" s="81">
        <v>254.75</v>
      </c>
      <c r="CE7" s="81">
        <v>256.42</v>
      </c>
      <c r="CF7" s="81">
        <v>174.97</v>
      </c>
      <c r="CG7" s="81">
        <v>178.59</v>
      </c>
      <c r="CH7" s="81">
        <v>178.92</v>
      </c>
      <c r="CI7" s="81">
        <v>181.3</v>
      </c>
      <c r="CJ7" s="81">
        <v>181.71</v>
      </c>
      <c r="CK7" s="81">
        <v>167.74</v>
      </c>
      <c r="CL7" s="81">
        <v>65.400000000000006</v>
      </c>
      <c r="CM7" s="81">
        <v>65.17</v>
      </c>
      <c r="CN7" s="81">
        <v>65.45</v>
      </c>
      <c r="CO7" s="81">
        <v>64.38</v>
      </c>
      <c r="CP7" s="81">
        <v>64.06</v>
      </c>
      <c r="CQ7" s="81">
        <v>55.63</v>
      </c>
      <c r="CR7" s="81">
        <v>55.03</v>
      </c>
      <c r="CS7" s="81">
        <v>55.14</v>
      </c>
      <c r="CT7" s="81">
        <v>55.89</v>
      </c>
      <c r="CU7" s="81">
        <v>55.72</v>
      </c>
      <c r="CV7" s="81">
        <v>60.29</v>
      </c>
      <c r="CW7" s="81">
        <v>80.09</v>
      </c>
      <c r="CX7" s="81">
        <v>79.83</v>
      </c>
      <c r="CY7" s="81">
        <v>78.36</v>
      </c>
      <c r="CZ7" s="81">
        <v>80.61</v>
      </c>
      <c r="DA7" s="81">
        <v>80.75</v>
      </c>
      <c r="DB7" s="81">
        <v>82.04</v>
      </c>
      <c r="DC7" s="81">
        <v>81.900000000000006</v>
      </c>
      <c r="DD7" s="81">
        <v>81.39</v>
      </c>
      <c r="DE7" s="81">
        <v>81.27</v>
      </c>
      <c r="DF7" s="81">
        <v>81.260000000000005</v>
      </c>
      <c r="DG7" s="81">
        <v>90.12</v>
      </c>
      <c r="DH7" s="81">
        <v>49.45</v>
      </c>
      <c r="DI7" s="81">
        <v>50.86</v>
      </c>
      <c r="DJ7" s="81">
        <v>49.38</v>
      </c>
      <c r="DK7" s="81">
        <v>50.57</v>
      </c>
      <c r="DL7" s="81">
        <v>51.23</v>
      </c>
      <c r="DM7" s="81">
        <v>48.05</v>
      </c>
      <c r="DN7" s="81">
        <v>48.87</v>
      </c>
      <c r="DO7" s="81">
        <v>49.92</v>
      </c>
      <c r="DP7" s="81">
        <v>50.63</v>
      </c>
      <c r="DQ7" s="81">
        <v>51.29</v>
      </c>
      <c r="DR7" s="81">
        <v>50.88</v>
      </c>
      <c r="DS7" s="81">
        <v>29.54</v>
      </c>
      <c r="DT7" s="81">
        <v>29.71</v>
      </c>
      <c r="DU7" s="81">
        <v>22.99</v>
      </c>
      <c r="DV7" s="81">
        <v>23.88</v>
      </c>
      <c r="DW7" s="81">
        <v>27.87</v>
      </c>
      <c r="DX7" s="81">
        <v>13.39</v>
      </c>
      <c r="DY7" s="81">
        <v>14.85</v>
      </c>
      <c r="DZ7" s="81">
        <v>16.88</v>
      </c>
      <c r="EA7" s="81">
        <v>18.28</v>
      </c>
      <c r="EB7" s="81">
        <v>19.61</v>
      </c>
      <c r="EC7" s="81">
        <v>22.3</v>
      </c>
      <c r="ED7" s="81">
        <v>0.86</v>
      </c>
      <c r="EE7" s="81">
        <v>1.1599999999999999</v>
      </c>
      <c r="EF7" s="81">
        <v>1.1299999999999999</v>
      </c>
      <c r="EG7" s="81">
        <v>0.74</v>
      </c>
      <c r="EH7" s="81">
        <v>0.52</v>
      </c>
      <c r="EI7" s="81">
        <v>0.54</v>
      </c>
      <c r="EJ7" s="81">
        <v>0.5</v>
      </c>
      <c r="EK7" s="81">
        <v>0.52</v>
      </c>
      <c r="EL7" s="81">
        <v>0.53</v>
      </c>
      <c r="EM7" s="81">
        <v>0.48</v>
      </c>
      <c r="EN7" s="81">
        <v>0.66</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99</v>
      </c>
      <c r="C9" s="66" t="s">
        <v>100</v>
      </c>
      <c r="D9" s="66" t="s">
        <v>101</v>
      </c>
      <c r="E9" s="66" t="s">
        <v>102</v>
      </c>
      <c r="F9" s="66" t="s">
        <v>103</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50</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成田　拓哉</cp:lastModifiedBy>
  <dcterms:created xsi:type="dcterms:W3CDTF">2022-12-01T00:51:12Z</dcterms:created>
  <dcterms:modified xsi:type="dcterms:W3CDTF">2023-01-17T00:26:46Z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2023-01-17T00:26:46Z</vt:filetime>
  </property>
</Properties>
</file>