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7wouCDm7zilhE/XZryCF+0xV9ZGx/mtkI2B/i0X8sNIiK9c6E5NCNBfPa4rZEATBdWoZ5Mqx08rEtUY9afZ/w==" workbookSaltValue="YTQatdYiMUDG6vR0iclT5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<sst xmlns="http://schemas.openxmlformats.org/spreadsheetml/2006/main" xmlns:r="http://schemas.openxmlformats.org/officeDocument/2006/relationships" count="115" uniqueCount="115">
  <si>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</si>
  <si>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</si>
  <si>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</si>
  <si>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</si>
  <si>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</si>
  <si>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</si>
  <si>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</si>
  <si>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</si>
  <si>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</si>
  <si>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</si>
  <si>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</si>
  <si>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</si>
  <si>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</si>
  <si>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</si>
  <si>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</si>
  <si>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</si>
  <si>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</si>
  <si>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</si>
  <si>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</si>
  <si>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</si>
  <si>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</si>
  <si>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</si>
  <si>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</si>
  <si>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</si>
  <si>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</si>
  <si>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</si>
  <si>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</si>
  <si>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</si>
  <si>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</si>
  <si>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</si>
  <si>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</si>
  <si>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</si>
  <si>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</si>
  <si>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</si>
  <si>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</si>
  <si>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</si>
  <si>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</si>
  <si>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</si>
  <si>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</si>
  <si>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</si>
  <si>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</si>
  <si>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</si>
  <si>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</si>
  <si>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</si>
  <si>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</si>
  <si>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</si>
  <si>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</si>
  <si>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</si>
  <si>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</si>
  <si>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</si>
  <si>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</si>
  <si>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</si>
  <si>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</si>
  <si>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</si>
  <si>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</si>
  <si>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</si>
  <si>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</si>
  <si>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</si>
  <si>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</si>
  <si>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</si>
  <si>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</si>
  <si>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</si>
  <si>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</si>
  <si>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</si>
  <si>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</si>
  <si>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</si>
  <si>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</si>
  <si>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</si>
  <si>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</si>
  <si>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</si>
  <si>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</si>
  <si>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</si>
  <si>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</si>
  <si>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</si>
  <si>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</si>
  <si>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</si>
  <si>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</si>
  <si>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</si>
  <si>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</si>
  <si>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</si>
  <si>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</si>
  <si>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</si>
  <si>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</si>
  <si>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</si>
  <si>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</si>
  <si>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</si>
  <si>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</si>
  <si>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</si>
  <si>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</si>
  <si>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</si>
  <si>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</si>
  <si>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</si>
  <si>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</si>
  <si>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</si>
  <si>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</si>
  <si>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</si>
  <si>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名寄市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</si>
  <si>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</si>
  <si>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</si>
  <si>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</si>
  <si>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</si>
  <si>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</si>
  <si>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</si>
  <si>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</si>
  <si>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</si>
  <si>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</si>
  <si>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</si>
  <si>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</si>
  <si>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</si>
  <si>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</si>
  <si>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</si>
  <si>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</si>
  <si>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令和２年度から企業会計となったため、令和元年度以前の数値が記載されていない。
　現状としては、人口密度が低い条件不利地域ではあるが、類似団体平均と比較した場合、汚水処理原価は低く、経費回収率は高く、経常収支比率は同程度であり、収支の均衡がとれている状況にある。また、流動比率は平均値以下であるものの、企業債残高対事業規模比率が低水準であるため、運転資金の水準も問題がないといえる。
　施設利用状況も平均値より高く効率的であるが、人口減少に伴うダウンサイジング等についても実施する必要がある。
　人口減少や節水機器の普及などにより使用料収入の減収が続き、また、昭和46年より整備してきた施設について、本格的な更新を行い始めていることから、経営の健全性を引き続き維持していくため、財務諸表等を活用した経営分析による事業評価の実施や運営体制、投資のあり方について検討する必要がある。</t>
    <rPh sb="24" eb="26">
      <t>イゼン</t>
    </rPh>
    <rPh sb="27" eb="29">
      <t>スウチ</t>
    </rPh>
    <rPh sb="30" eb="32">
      <t>キサイ</t>
    </rPh>
    <rPh sb="53" eb="54">
      <t>ヒク</t>
    </rPh>
    <rPh sb="55" eb="57">
      <t>ジョウケン</t>
    </rPh>
    <rPh sb="57" eb="59">
      <t>フリ</t>
    </rPh>
    <rPh sb="59" eb="61">
      <t>チイキ</t>
    </rPh>
    <rPh sb="78" eb="80">
      <t>バアイ</t>
    </rPh>
    <rPh sb="88" eb="89">
      <t>ヒク</t>
    </rPh>
    <rPh sb="97" eb="98">
      <t>タカ</t>
    </rPh>
    <rPh sb="100" eb="102">
      <t>ケイジョウ</t>
    </rPh>
    <rPh sb="102" eb="104">
      <t>シュウシ</t>
    </rPh>
    <rPh sb="104" eb="106">
      <t>ヒリツ</t>
    </rPh>
    <rPh sb="107" eb="110">
      <t>ドウテイド</t>
    </rPh>
    <rPh sb="114" eb="116">
      <t>シュウシ</t>
    </rPh>
    <rPh sb="117" eb="119">
      <t>キンコウ</t>
    </rPh>
    <rPh sb="125" eb="127">
      <t>ジョウキョウ</t>
    </rPh>
    <rPh sb="134" eb="136">
      <t>リュウドウ</t>
    </rPh>
    <rPh sb="136" eb="138">
      <t>ヒリツ</t>
    </rPh>
    <rPh sb="139" eb="141">
      <t>ヘイキン</t>
    </rPh>
    <rPh sb="141" eb="142">
      <t>チ</t>
    </rPh>
    <rPh sb="142" eb="144">
      <t>イカ</t>
    </rPh>
    <rPh sb="156" eb="157">
      <t>タイ</t>
    </rPh>
    <rPh sb="157" eb="159">
      <t>ジギョウ</t>
    </rPh>
    <rPh sb="159" eb="161">
      <t>キボ</t>
    </rPh>
    <rPh sb="161" eb="163">
      <t>ヒリツ</t>
    </rPh>
    <rPh sb="164" eb="167">
      <t>テイスイジュン</t>
    </rPh>
    <rPh sb="173" eb="175">
      <t>ウンテン</t>
    </rPh>
    <rPh sb="175" eb="177">
      <t>シキン</t>
    </rPh>
    <rPh sb="178" eb="180">
      <t>スイジュン</t>
    </rPh>
    <rPh sb="207" eb="210">
      <t>コウリツテキ</t>
    </rPh>
    <rPh sb="300" eb="303">
      <t>ホンカクテキ</t>
    </rPh>
    <rPh sb="307" eb="308">
      <t>オコナ</t>
    </rPh>
    <rPh sb="309" eb="310">
      <t>ハジ</t>
    </rPh>
    <rPh sb="319" eb="321">
      <t>ケイエイ</t>
    </rPh>
    <rPh sb="322" eb="325">
      <t>ケンゼンセイ</t>
    </rPh>
    <rPh sb="326" eb="327">
      <t>ヒ</t>
    </rPh>
    <rPh sb="328" eb="329">
      <t>ツヅ</t>
    </rPh>
    <rPh sb="330" eb="332">
      <t>イジ</t>
    </rPh>
    <rPh sb="379" eb="381">
      <t>ケントウ</t>
    </rPh>
    <phoneticPr fontId="1"/>
  </si>
  <si>
    <t>　施設整備を終え維持管理中心となっていたが、老朽化等による施設への再投資を行い始めた。今後も人口減少が想定され、利用規模にあった設備維持、運営体制を定期的に検証し、市民生活に欠かせない施設を健全に維持をしていく必要がある。
　令和２年度から企業会計となり経営状況が見えるようになったことや、経営の効率化及び健全化を目指し策定した経営戦略（平成29年度～令和８年度）の見直しを行ったことから、今後も健全で効率的な事業運営を行っていく。</t>
    <rPh sb="117" eb="118">
      <t>ド</t>
    </rPh>
    <rPh sb="127" eb="129">
      <t>ケイエイ</t>
    </rPh>
    <rPh sb="129" eb="131">
      <t>ジョウキョウ</t>
    </rPh>
    <rPh sb="132" eb="133">
      <t>ミ</t>
    </rPh>
    <rPh sb="187" eb="188">
      <t>オコナ</t>
    </rPh>
    <rPh sb="195" eb="197">
      <t>コンゴ</t>
    </rPh>
    <phoneticPr fontId="1"/>
  </si>
  <si>
    <r>
      <t>　管渠については、現在では修</t>
    </r>
    <r>
      <rPr>
        <sz val="11"/>
        <color auto="1"/>
        <rFont val="ＭＳ ゴシック"/>
      </rPr>
      <t>繕が主となっているものの、管渠の更生工事を平成30年度から始</t>
    </r>
    <r>
      <rPr>
        <sz val="11"/>
        <color theme="1"/>
        <rFont val="ＭＳ ゴシック"/>
      </rPr>
      <t>めたところである。
　管渠・処理施設ともに、平成30年度に策定したストックマネジメント計画に基づいて、市民生活の安全を確保しながらも、下水道施設の改築更新費用が大幅に増えることがないよう事業費の平準化を図りつつ、適切な維持管理を実施していく。</t>
    </r>
    <rPh sb="30" eb="32">
      <t>コウセイ</t>
    </rPh>
    <rPh sb="35" eb="37">
      <t>ヘイセイ</t>
    </rPh>
    <rPh sb="39" eb="41">
      <t>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</si>
</sst>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5.e-002</c:v>
                </c:pt>
                <c:pt idx="3">
                  <c:v>3.e-002</c:v>
                </c:pt>
                <c:pt idx="4">
                  <c:v>6.e-002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9.e-002</c:v>
                </c:pt>
                <c:pt idx="3">
                  <c:v>0.1</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88.83</c:v>
                </c:pt>
                <c:pt idx="3">
                  <c:v>58.02</c:v>
                </c:pt>
                <c:pt idx="4">
                  <c:v>63.12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55.84</c:v>
                </c:pt>
                <c:pt idx="3">
                  <c:v>55.78</c:v>
                </c:pt>
                <c:pt idx="4">
                  <c:v>54.86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98.45</c:v>
                </c:pt>
                <c:pt idx="3">
                  <c:v>98.42</c:v>
                </c:pt>
                <c:pt idx="4">
                  <c:v>98.38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92.34</c:v>
                </c:pt>
                <c:pt idx="3">
                  <c:v>91.78</c:v>
                </c:pt>
                <c:pt idx="4">
                  <c:v>91.37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107.6</c:v>
                </c:pt>
                <c:pt idx="3">
                  <c:v>103.3</c:v>
                </c:pt>
                <c:pt idx="4">
                  <c:v>102.71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105.41</c:v>
                </c:pt>
                <c:pt idx="3">
                  <c:v>104.64</c:v>
                </c:pt>
                <c:pt idx="4">
                  <c:v>105.35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5.56</c:v>
                </c:pt>
                <c:pt idx="3">
                  <c:v>10.72</c:v>
                </c:pt>
                <c:pt idx="4">
                  <c:v>15.56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25.37</c:v>
                </c:pt>
                <c:pt idx="3">
                  <c:v>26.89</c:v>
                </c:pt>
                <c:pt idx="4">
                  <c:v>29.42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1.5699999999999998</c:v>
                </c:pt>
                <c:pt idx="3">
                  <c:v>1.89</c:v>
                </c:pt>
                <c:pt idx="4">
                  <c:v>3.45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0.54</c:v>
                </c:pt>
                <c:pt idx="3">
                  <c:v>0.75</c:v>
                </c:pt>
                <c:pt idx="4">
                  <c:v>0.74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25.86</c:v>
                </c:pt>
                <c:pt idx="3">
                  <c:v>25.76</c:v>
                </c:pt>
                <c:pt idx="4">
                  <c:v>26.07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41.92</c:v>
                </c:pt>
                <c:pt idx="3">
                  <c:v>49.83</c:v>
                </c:pt>
                <c:pt idx="4">
                  <c:v>61.08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58.23</c:v>
                </c:pt>
                <c:pt idx="3">
                  <c:v>65.56</c:v>
                </c:pt>
                <c:pt idx="4">
                  <c:v>65.87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383.32</c:v>
                </c:pt>
                <c:pt idx="3">
                  <c:v>328.37</c:v>
                </c:pt>
                <c:pt idx="4">
                  <c:v>311.27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812.92</c:v>
                </c:pt>
                <c:pt idx="3">
                  <c:v>765.48</c:v>
                </c:pt>
                <c:pt idx="4">
                  <c:v>742.08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132.54</c:v>
                </c:pt>
                <c:pt idx="3">
                  <c:v>123.47</c:v>
                </c:pt>
                <c:pt idx="4">
                  <c:v>110.71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85.4</c:v>
                </c:pt>
                <c:pt idx="3">
                  <c:v>87.8</c:v>
                </c:pt>
                <c:pt idx="4">
                  <c:v>86.51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132.6</c:v>
                </c:pt>
                <c:pt idx="3">
                  <c:v>142.62</c:v>
                </c:pt>
                <c:pt idx="4">
                  <c:v>141.59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188.57</c:v>
                </c:pt>
                <c:pt idx="3">
                  <c:v>187.69</c:v>
                </c:pt>
                <c:pt idx="4">
                  <c:v>188.24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8"/>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26020</v>
      </c>
      <c r="AM8" s="21"/>
      <c r="AN8" s="21"/>
      <c r="AO8" s="21"/>
      <c r="AP8" s="21"/>
      <c r="AQ8" s="21"/>
      <c r="AR8" s="21"/>
      <c r="AS8" s="21"/>
      <c r="AT8" s="7">
        <f>データ!T6</f>
        <v>535.20000000000005</v>
      </c>
      <c r="AU8" s="7"/>
      <c r="AV8" s="7"/>
      <c r="AW8" s="7"/>
      <c r="AX8" s="7"/>
      <c r="AY8" s="7"/>
      <c r="AZ8" s="7"/>
      <c r="BA8" s="7"/>
      <c r="BB8" s="7">
        <f>データ!U6</f>
        <v>48.62</v>
      </c>
      <c r="BC8" s="7"/>
      <c r="BD8" s="7"/>
      <c r="BE8" s="7"/>
      <c r="BF8" s="7"/>
      <c r="BG8" s="7"/>
      <c r="BH8" s="7"/>
      <c r="BI8" s="7"/>
      <c r="BJ8" s="3"/>
      <c r="BK8" s="3"/>
      <c r="BL8" s="27" t="s">
        <v>11</v>
      </c>
      <c r="BM8" s="37"/>
      <c r="BN8" s="45" t="s">
        <v>19</v>
      </c>
      <c r="BO8" s="45"/>
      <c r="BP8" s="45"/>
      <c r="BQ8" s="45"/>
      <c r="BR8" s="45"/>
      <c r="BS8" s="45"/>
      <c r="BT8" s="45"/>
      <c r="BU8" s="45"/>
      <c r="BV8" s="45"/>
      <c r="BW8" s="45"/>
      <c r="BX8" s="45"/>
      <c r="BY8" s="49"/>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6" t="s">
        <v>35</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f>データ!O6</f>
        <v>73.260000000000005</v>
      </c>
      <c r="J10" s="7"/>
      <c r="K10" s="7"/>
      <c r="L10" s="7"/>
      <c r="M10" s="7"/>
      <c r="N10" s="7"/>
      <c r="O10" s="7"/>
      <c r="P10" s="7">
        <f>データ!P6</f>
        <v>87.27</v>
      </c>
      <c r="Q10" s="7"/>
      <c r="R10" s="7"/>
      <c r="S10" s="7"/>
      <c r="T10" s="7"/>
      <c r="U10" s="7"/>
      <c r="V10" s="7"/>
      <c r="W10" s="7">
        <f>データ!Q6</f>
        <v>70.569999999999993</v>
      </c>
      <c r="X10" s="7"/>
      <c r="Y10" s="7"/>
      <c r="Z10" s="7"/>
      <c r="AA10" s="7"/>
      <c r="AB10" s="7"/>
      <c r="AC10" s="7"/>
      <c r="AD10" s="21">
        <f>データ!R6</f>
        <v>3870</v>
      </c>
      <c r="AE10" s="21"/>
      <c r="AF10" s="21"/>
      <c r="AG10" s="21"/>
      <c r="AH10" s="21"/>
      <c r="AI10" s="21"/>
      <c r="AJ10" s="21"/>
      <c r="AK10" s="2"/>
      <c r="AL10" s="21">
        <f>データ!V6</f>
        <v>22318</v>
      </c>
      <c r="AM10" s="21"/>
      <c r="AN10" s="21"/>
      <c r="AO10" s="21"/>
      <c r="AP10" s="21"/>
      <c r="AQ10" s="21"/>
      <c r="AR10" s="21"/>
      <c r="AS10" s="21"/>
      <c r="AT10" s="7">
        <f>データ!W6</f>
        <v>9.9700000000000006</v>
      </c>
      <c r="AU10" s="7"/>
      <c r="AV10" s="7"/>
      <c r="AW10" s="7"/>
      <c r="AX10" s="7"/>
      <c r="AY10" s="7"/>
      <c r="AZ10" s="7"/>
      <c r="BA10" s="7"/>
      <c r="BB10" s="7">
        <f>データ!X6</f>
        <v>2238.52</v>
      </c>
      <c r="BC10" s="7"/>
      <c r="BD10" s="7"/>
      <c r="BE10" s="7"/>
      <c r="BF10" s="7"/>
      <c r="BG10" s="7"/>
      <c r="BH10" s="7"/>
      <c r="BI10" s="7"/>
      <c r="BJ10" s="2"/>
      <c r="BK10" s="2"/>
      <c r="BL10" s="29" t="s">
        <v>36</v>
      </c>
      <c r="BM10" s="39"/>
      <c r="BN10" s="47" t="s">
        <v>15</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4"/>
      <c r="BN47" s="44"/>
      <c r="BO47" s="44"/>
      <c r="BP47" s="44"/>
      <c r="BQ47" s="44"/>
      <c r="BR47" s="44"/>
      <c r="BS47" s="44"/>
      <c r="BT47" s="44"/>
      <c r="BU47" s="44"/>
      <c r="BV47" s="44"/>
      <c r="BW47" s="44"/>
      <c r="BX47" s="44"/>
      <c r="BY47" s="44"/>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4"/>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4"/>
      <c r="BN66" s="44"/>
      <c r="BO66" s="44"/>
      <c r="BP66" s="44"/>
      <c r="BQ66" s="44"/>
      <c r="BR66" s="44"/>
      <c r="BS66" s="44"/>
      <c r="BT66" s="44"/>
      <c r="BU66" s="44"/>
      <c r="BV66" s="44"/>
      <c r="BW66" s="44"/>
      <c r="BX66" s="44"/>
      <c r="BY66" s="44"/>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4"/>
      <c r="BN67" s="44"/>
      <c r="BO67" s="44"/>
      <c r="BP67" s="44"/>
      <c r="BQ67" s="44"/>
      <c r="BR67" s="44"/>
      <c r="BS67" s="44"/>
      <c r="BT67" s="44"/>
      <c r="BU67" s="44"/>
      <c r="BV67" s="44"/>
      <c r="BW67" s="44"/>
      <c r="BX67" s="44"/>
      <c r="BY67" s="44"/>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4"/>
      <c r="BN68" s="44"/>
      <c r="BO68" s="44"/>
      <c r="BP68" s="44"/>
      <c r="BQ68" s="44"/>
      <c r="BR68" s="44"/>
      <c r="BS68" s="44"/>
      <c r="BT68" s="44"/>
      <c r="BU68" s="44"/>
      <c r="BV68" s="44"/>
      <c r="BW68" s="44"/>
      <c r="BX68" s="44"/>
      <c r="BY68" s="44"/>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4"/>
      <c r="BN69" s="44"/>
      <c r="BO69" s="44"/>
      <c r="BP69" s="44"/>
      <c r="BQ69" s="44"/>
      <c r="BR69" s="44"/>
      <c r="BS69" s="44"/>
      <c r="BT69" s="44"/>
      <c r="BU69" s="44"/>
      <c r="BV69" s="44"/>
      <c r="BW69" s="44"/>
      <c r="BX69" s="44"/>
      <c r="BY69" s="44"/>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4"/>
      <c r="BN70" s="44"/>
      <c r="BO70" s="44"/>
      <c r="BP70" s="44"/>
      <c r="BQ70" s="44"/>
      <c r="BR70" s="44"/>
      <c r="BS70" s="44"/>
      <c r="BT70" s="44"/>
      <c r="BU70" s="44"/>
      <c r="BV70" s="44"/>
      <c r="BW70" s="44"/>
      <c r="BX70" s="44"/>
      <c r="BY70" s="44"/>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4"/>
      <c r="BN71" s="44"/>
      <c r="BO71" s="44"/>
      <c r="BP71" s="44"/>
      <c r="BQ71" s="44"/>
      <c r="BR71" s="44"/>
      <c r="BS71" s="44"/>
      <c r="BT71" s="44"/>
      <c r="BU71" s="44"/>
      <c r="BV71" s="44"/>
      <c r="BW71" s="44"/>
      <c r="BX71" s="44"/>
      <c r="BY71" s="44"/>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4"/>
      <c r="BN72" s="44"/>
      <c r="BO72" s="44"/>
      <c r="BP72" s="44"/>
      <c r="BQ72" s="44"/>
      <c r="BR72" s="44"/>
      <c r="BS72" s="44"/>
      <c r="BT72" s="44"/>
      <c r="BU72" s="44"/>
      <c r="BV72" s="44"/>
      <c r="BW72" s="44"/>
      <c r="BX72" s="44"/>
      <c r="BY72" s="44"/>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4"/>
      <c r="BN73" s="44"/>
      <c r="BO73" s="44"/>
      <c r="BP73" s="44"/>
      <c r="BQ73" s="44"/>
      <c r="BR73" s="44"/>
      <c r="BS73" s="44"/>
      <c r="BT73" s="44"/>
      <c r="BU73" s="44"/>
      <c r="BV73" s="44"/>
      <c r="BW73" s="44"/>
      <c r="BX73" s="44"/>
      <c r="BY73" s="44"/>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4"/>
      <c r="BN74" s="44"/>
      <c r="BO74" s="44"/>
      <c r="BP74" s="44"/>
      <c r="BQ74" s="44"/>
      <c r="BR74" s="44"/>
      <c r="BS74" s="44"/>
      <c r="BT74" s="44"/>
      <c r="BU74" s="44"/>
      <c r="BV74" s="44"/>
      <c r="BW74" s="44"/>
      <c r="BX74" s="44"/>
      <c r="BY74" s="44"/>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4"/>
      <c r="BN75" s="44"/>
      <c r="BO75" s="44"/>
      <c r="BP75" s="44"/>
      <c r="BQ75" s="44"/>
      <c r="BR75" s="44"/>
      <c r="BS75" s="44"/>
      <c r="BT75" s="44"/>
      <c r="BU75" s="44"/>
      <c r="BV75" s="44"/>
      <c r="BW75" s="44"/>
      <c r="BX75" s="44"/>
      <c r="BY75" s="44"/>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4"/>
      <c r="BN76" s="44"/>
      <c r="BO76" s="44"/>
      <c r="BP76" s="44"/>
      <c r="BQ76" s="44"/>
      <c r="BR76" s="44"/>
      <c r="BS76" s="44"/>
      <c r="BT76" s="44"/>
      <c r="BU76" s="44"/>
      <c r="BV76" s="44"/>
      <c r="BW76" s="44"/>
      <c r="BX76" s="44"/>
      <c r="BY76" s="44"/>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4"/>
      <c r="BN77" s="44"/>
      <c r="BO77" s="44"/>
      <c r="BP77" s="44"/>
      <c r="BQ77" s="44"/>
      <c r="BR77" s="44"/>
      <c r="BS77" s="44"/>
      <c r="BT77" s="44"/>
      <c r="BU77" s="44"/>
      <c r="BV77" s="44"/>
      <c r="BW77" s="44"/>
      <c r="BX77" s="44"/>
      <c r="BY77" s="44"/>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4"/>
      <c r="BN78" s="44"/>
      <c r="BO78" s="44"/>
      <c r="BP78" s="44"/>
      <c r="BQ78" s="44"/>
      <c r="BR78" s="44"/>
      <c r="BS78" s="44"/>
      <c r="BT78" s="44"/>
      <c r="BU78" s="44"/>
      <c r="BV78" s="44"/>
      <c r="BW78" s="44"/>
      <c r="BX78" s="44"/>
      <c r="BY78" s="44"/>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4"/>
      <c r="BN79" s="44"/>
      <c r="BO79" s="44"/>
      <c r="BP79" s="44"/>
      <c r="BQ79" s="44"/>
      <c r="BR79" s="44"/>
      <c r="BS79" s="44"/>
      <c r="BT79" s="44"/>
      <c r="BU79" s="44"/>
      <c r="BV79" s="44"/>
      <c r="BW79" s="44"/>
      <c r="BX79" s="44"/>
      <c r="BY79" s="44"/>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4"/>
      <c r="BN80" s="44"/>
      <c r="BO80" s="44"/>
      <c r="BP80" s="44"/>
      <c r="BQ80" s="44"/>
      <c r="BR80" s="44"/>
      <c r="BS80" s="44"/>
      <c r="BT80" s="44"/>
      <c r="BU80" s="44"/>
      <c r="BV80" s="44"/>
      <c r="BW80" s="44"/>
      <c r="BX80" s="44"/>
      <c r="BY80" s="44"/>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4"/>
      <c r="BN81" s="44"/>
      <c r="BO81" s="44"/>
      <c r="BP81" s="44"/>
      <c r="BQ81" s="44"/>
      <c r="BR81" s="44"/>
      <c r="BS81" s="44"/>
      <c r="BT81" s="44"/>
      <c r="BU81" s="44"/>
      <c r="BV81" s="44"/>
      <c r="BW81" s="44"/>
      <c r="BX81" s="44"/>
      <c r="BY81" s="44"/>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5"/>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8</v>
      </c>
      <c r="J84" s="12" t="s">
        <v>47</v>
      </c>
      <c r="K84" s="12" t="s">
        <v>48</v>
      </c>
      <c r="L84" s="12" t="s">
        <v>31</v>
      </c>
      <c r="M84" s="12" t="s">
        <v>34</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o6cTIkQRnKQX9k9V35p0ormGcHxl3+ZqVyMPAL6K+epUsnZGd5KEkWmjf7XN2s6AlhixOM66VgWG8fJvIMzIg==" saltValue="jpSjcXq56WuIUF/PymIGz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6">
        <v>1</v>
      </c>
      <c r="Z1" s="76">
        <v>1</v>
      </c>
      <c r="AA1" s="76">
        <v>1</v>
      </c>
      <c r="AB1" s="76">
        <v>1</v>
      </c>
      <c r="AC1" s="76">
        <v>1</v>
      </c>
      <c r="AD1" s="76">
        <v>1</v>
      </c>
      <c r="AE1" s="76">
        <v>1</v>
      </c>
      <c r="AF1" s="76">
        <v>1</v>
      </c>
      <c r="AG1" s="76">
        <v>1</v>
      </c>
      <c r="AH1" s="76">
        <v>1</v>
      </c>
      <c r="AI1" s="76"/>
      <c r="AJ1" s="76">
        <v>1</v>
      </c>
      <c r="AK1" s="76">
        <v>1</v>
      </c>
      <c r="AL1" s="76">
        <v>1</v>
      </c>
      <c r="AM1" s="76">
        <v>1</v>
      </c>
      <c r="AN1" s="76">
        <v>1</v>
      </c>
      <c r="AO1" s="76">
        <v>1</v>
      </c>
      <c r="AP1" s="76">
        <v>1</v>
      </c>
      <c r="AQ1" s="76">
        <v>1</v>
      </c>
      <c r="AR1" s="76">
        <v>1</v>
      </c>
      <c r="AS1" s="76">
        <v>1</v>
      </c>
      <c r="AT1" s="76"/>
      <c r="AU1" s="76">
        <v>1</v>
      </c>
      <c r="AV1" s="76">
        <v>1</v>
      </c>
      <c r="AW1" s="76">
        <v>1</v>
      </c>
      <c r="AX1" s="76">
        <v>1</v>
      </c>
      <c r="AY1" s="76">
        <v>1</v>
      </c>
      <c r="AZ1" s="76">
        <v>1</v>
      </c>
      <c r="BA1" s="76">
        <v>1</v>
      </c>
      <c r="BB1" s="76">
        <v>1</v>
      </c>
      <c r="BC1" s="76">
        <v>1</v>
      </c>
      <c r="BD1" s="76">
        <v>1</v>
      </c>
      <c r="BE1" s="76"/>
      <c r="BF1" s="76">
        <v>1</v>
      </c>
      <c r="BG1" s="76">
        <v>1</v>
      </c>
      <c r="BH1" s="76">
        <v>1</v>
      </c>
      <c r="BI1" s="76">
        <v>1</v>
      </c>
      <c r="BJ1" s="76">
        <v>1</v>
      </c>
      <c r="BK1" s="76">
        <v>1</v>
      </c>
      <c r="BL1" s="76">
        <v>1</v>
      </c>
      <c r="BM1" s="76">
        <v>1</v>
      </c>
      <c r="BN1" s="76">
        <v>1</v>
      </c>
      <c r="BO1" s="76">
        <v>1</v>
      </c>
      <c r="BP1" s="76"/>
      <c r="BQ1" s="76">
        <v>1</v>
      </c>
      <c r="BR1" s="76">
        <v>1</v>
      </c>
      <c r="BS1" s="76">
        <v>1</v>
      </c>
      <c r="BT1" s="76">
        <v>1</v>
      </c>
      <c r="BU1" s="76">
        <v>1</v>
      </c>
      <c r="BV1" s="76">
        <v>1</v>
      </c>
      <c r="BW1" s="76">
        <v>1</v>
      </c>
      <c r="BX1" s="76">
        <v>1</v>
      </c>
      <c r="BY1" s="76">
        <v>1</v>
      </c>
      <c r="BZ1" s="76">
        <v>1</v>
      </c>
      <c r="CA1" s="76"/>
      <c r="CB1" s="76">
        <v>1</v>
      </c>
      <c r="CC1" s="76">
        <v>1</v>
      </c>
      <c r="CD1" s="76">
        <v>1</v>
      </c>
      <c r="CE1" s="76">
        <v>1</v>
      </c>
      <c r="CF1" s="76">
        <v>1</v>
      </c>
      <c r="CG1" s="76">
        <v>1</v>
      </c>
      <c r="CH1" s="76">
        <v>1</v>
      </c>
      <c r="CI1" s="76">
        <v>1</v>
      </c>
      <c r="CJ1" s="76">
        <v>1</v>
      </c>
      <c r="CK1" s="76">
        <v>1</v>
      </c>
      <c r="CL1" s="76"/>
      <c r="CM1" s="76">
        <v>1</v>
      </c>
      <c r="CN1" s="76">
        <v>1</v>
      </c>
      <c r="CO1" s="76">
        <v>1</v>
      </c>
      <c r="CP1" s="76">
        <v>1</v>
      </c>
      <c r="CQ1" s="76">
        <v>1</v>
      </c>
      <c r="CR1" s="76">
        <v>1</v>
      </c>
      <c r="CS1" s="76">
        <v>1</v>
      </c>
      <c r="CT1" s="76">
        <v>1</v>
      </c>
      <c r="CU1" s="76">
        <v>1</v>
      </c>
      <c r="CV1" s="76">
        <v>1</v>
      </c>
      <c r="CW1" s="76"/>
      <c r="CX1" s="76">
        <v>1</v>
      </c>
      <c r="CY1" s="76">
        <v>1</v>
      </c>
      <c r="CZ1" s="76">
        <v>1</v>
      </c>
      <c r="DA1" s="76">
        <v>1</v>
      </c>
      <c r="DB1" s="76">
        <v>1</v>
      </c>
      <c r="DC1" s="76">
        <v>1</v>
      </c>
      <c r="DD1" s="76">
        <v>1</v>
      </c>
      <c r="DE1" s="76">
        <v>1</v>
      </c>
      <c r="DF1" s="76">
        <v>1</v>
      </c>
      <c r="DG1" s="76">
        <v>1</v>
      </c>
      <c r="DH1" s="76"/>
      <c r="DI1" s="76">
        <v>1</v>
      </c>
      <c r="DJ1" s="76">
        <v>1</v>
      </c>
      <c r="DK1" s="76">
        <v>1</v>
      </c>
      <c r="DL1" s="76">
        <v>1</v>
      </c>
      <c r="DM1" s="76">
        <v>1</v>
      </c>
      <c r="DN1" s="76">
        <v>1</v>
      </c>
      <c r="DO1" s="76">
        <v>1</v>
      </c>
      <c r="DP1" s="76">
        <v>1</v>
      </c>
      <c r="DQ1" s="76">
        <v>1</v>
      </c>
      <c r="DR1" s="76">
        <v>1</v>
      </c>
      <c r="DS1" s="76"/>
      <c r="DT1" s="76">
        <v>1</v>
      </c>
      <c r="DU1" s="76">
        <v>1</v>
      </c>
      <c r="DV1" s="76">
        <v>1</v>
      </c>
      <c r="DW1" s="76">
        <v>1</v>
      </c>
      <c r="DX1" s="76">
        <v>1</v>
      </c>
      <c r="DY1" s="76">
        <v>1</v>
      </c>
      <c r="DZ1" s="76">
        <v>1</v>
      </c>
      <c r="EA1" s="76">
        <v>1</v>
      </c>
      <c r="EB1" s="76">
        <v>1</v>
      </c>
      <c r="EC1" s="76">
        <v>1</v>
      </c>
      <c r="ED1" s="76"/>
      <c r="EE1" s="76">
        <v>1</v>
      </c>
      <c r="EF1" s="76">
        <v>1</v>
      </c>
      <c r="EG1" s="76">
        <v>1</v>
      </c>
      <c r="EH1" s="76">
        <v>1</v>
      </c>
      <c r="EI1" s="76">
        <v>1</v>
      </c>
      <c r="EJ1" s="76">
        <v>1</v>
      </c>
      <c r="EK1" s="76">
        <v>1</v>
      </c>
      <c r="EL1" s="76">
        <v>1</v>
      </c>
      <c r="EM1" s="76">
        <v>1</v>
      </c>
      <c r="EN1" s="76">
        <v>1</v>
      </c>
      <c r="EO1" s="76"/>
    </row>
    <row r="2" spans="1:148">
      <c r="A2" s="57" t="s">
        <v>54</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8">
      <c r="A3" s="57" t="s">
        <v>18</v>
      </c>
      <c r="B3" s="59" t="s">
        <v>30</v>
      </c>
      <c r="C3" s="59" t="s">
        <v>56</v>
      </c>
      <c r="D3" s="59" t="s">
        <v>57</v>
      </c>
      <c r="E3" s="59" t="s">
        <v>3</v>
      </c>
      <c r="F3" s="59" t="s">
        <v>2</v>
      </c>
      <c r="G3" s="59" t="s">
        <v>23</v>
      </c>
      <c r="H3" s="66" t="s">
        <v>58</v>
      </c>
      <c r="I3" s="69"/>
      <c r="J3" s="69"/>
      <c r="K3" s="69"/>
      <c r="L3" s="69"/>
      <c r="M3" s="69"/>
      <c r="N3" s="69"/>
      <c r="O3" s="69"/>
      <c r="P3" s="69"/>
      <c r="Q3" s="69"/>
      <c r="R3" s="69"/>
      <c r="S3" s="69"/>
      <c r="T3" s="69"/>
      <c r="U3" s="69"/>
      <c r="V3" s="69"/>
      <c r="W3" s="69"/>
      <c r="X3" s="74"/>
      <c r="Y3" s="77" t="s">
        <v>51</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10</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57" t="s">
        <v>59</v>
      </c>
      <c r="B4" s="60"/>
      <c r="C4" s="60"/>
      <c r="D4" s="60"/>
      <c r="E4" s="60"/>
      <c r="F4" s="60"/>
      <c r="G4" s="60"/>
      <c r="H4" s="67"/>
      <c r="I4" s="70"/>
      <c r="J4" s="70"/>
      <c r="K4" s="70"/>
      <c r="L4" s="70"/>
      <c r="M4" s="70"/>
      <c r="N4" s="70"/>
      <c r="O4" s="70"/>
      <c r="P4" s="70"/>
      <c r="Q4" s="70"/>
      <c r="R4" s="70"/>
      <c r="S4" s="70"/>
      <c r="T4" s="70"/>
      <c r="U4" s="70"/>
      <c r="V4" s="70"/>
      <c r="W4" s="70"/>
      <c r="X4" s="75"/>
      <c r="Y4" s="78" t="s">
        <v>49</v>
      </c>
      <c r="Z4" s="78"/>
      <c r="AA4" s="78"/>
      <c r="AB4" s="78"/>
      <c r="AC4" s="78"/>
      <c r="AD4" s="78"/>
      <c r="AE4" s="78"/>
      <c r="AF4" s="78"/>
      <c r="AG4" s="78"/>
      <c r="AH4" s="78"/>
      <c r="AI4" s="78"/>
      <c r="AJ4" s="78" t="s">
        <v>43</v>
      </c>
      <c r="AK4" s="78"/>
      <c r="AL4" s="78"/>
      <c r="AM4" s="78"/>
      <c r="AN4" s="78"/>
      <c r="AO4" s="78"/>
      <c r="AP4" s="78"/>
      <c r="AQ4" s="78"/>
      <c r="AR4" s="78"/>
      <c r="AS4" s="78"/>
      <c r="AT4" s="78"/>
      <c r="AU4" s="78" t="s">
        <v>26</v>
      </c>
      <c r="AV4" s="78"/>
      <c r="AW4" s="78"/>
      <c r="AX4" s="78"/>
      <c r="AY4" s="78"/>
      <c r="AZ4" s="78"/>
      <c r="BA4" s="78"/>
      <c r="BB4" s="78"/>
      <c r="BC4" s="78"/>
      <c r="BD4" s="78"/>
      <c r="BE4" s="78"/>
      <c r="BF4" s="78" t="s">
        <v>61</v>
      </c>
      <c r="BG4" s="78"/>
      <c r="BH4" s="78"/>
      <c r="BI4" s="78"/>
      <c r="BJ4" s="78"/>
      <c r="BK4" s="78"/>
      <c r="BL4" s="78"/>
      <c r="BM4" s="78"/>
      <c r="BN4" s="78"/>
      <c r="BO4" s="78"/>
      <c r="BP4" s="78"/>
      <c r="BQ4" s="78" t="s">
        <v>13</v>
      </c>
      <c r="BR4" s="78"/>
      <c r="BS4" s="78"/>
      <c r="BT4" s="78"/>
      <c r="BU4" s="78"/>
      <c r="BV4" s="78"/>
      <c r="BW4" s="78"/>
      <c r="BX4" s="78"/>
      <c r="BY4" s="78"/>
      <c r="BZ4" s="78"/>
      <c r="CA4" s="78"/>
      <c r="CB4" s="78" t="s">
        <v>60</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8">
      <c r="A5" s="57" t="s">
        <v>68</v>
      </c>
      <c r="B5" s="61"/>
      <c r="C5" s="61"/>
      <c r="D5" s="61"/>
      <c r="E5" s="61"/>
      <c r="F5" s="61"/>
      <c r="G5" s="61"/>
      <c r="H5" s="68" t="s">
        <v>55</v>
      </c>
      <c r="I5" s="68" t="s">
        <v>69</v>
      </c>
      <c r="J5" s="68" t="s">
        <v>70</v>
      </c>
      <c r="K5" s="68" t="s">
        <v>71</v>
      </c>
      <c r="L5" s="68" t="s">
        <v>72</v>
      </c>
      <c r="M5" s="68" t="s">
        <v>4</v>
      </c>
      <c r="N5" s="68" t="s">
        <v>73</v>
      </c>
      <c r="O5" s="68" t="s">
        <v>74</v>
      </c>
      <c r="P5" s="68" t="s">
        <v>75</v>
      </c>
      <c r="Q5" s="68" t="s">
        <v>76</v>
      </c>
      <c r="R5" s="68" t="s">
        <v>78</v>
      </c>
      <c r="S5" s="68" t="s">
        <v>79</v>
      </c>
      <c r="T5" s="68" t="s">
        <v>80</v>
      </c>
      <c r="U5" s="68" t="s">
        <v>62</v>
      </c>
      <c r="V5" s="68" t="s">
        <v>81</v>
      </c>
      <c r="W5" s="68" t="s">
        <v>82</v>
      </c>
      <c r="X5" s="68" t="s">
        <v>83</v>
      </c>
      <c r="Y5" s="68" t="s">
        <v>84</v>
      </c>
      <c r="Z5" s="68" t="s">
        <v>85</v>
      </c>
      <c r="AA5" s="68" t="s">
        <v>86</v>
      </c>
      <c r="AB5" s="68" t="s">
        <v>87</v>
      </c>
      <c r="AC5" s="68" t="s">
        <v>88</v>
      </c>
      <c r="AD5" s="68" t="s">
        <v>90</v>
      </c>
      <c r="AE5" s="68" t="s">
        <v>91</v>
      </c>
      <c r="AF5" s="68" t="s">
        <v>92</v>
      </c>
      <c r="AG5" s="68" t="s">
        <v>93</v>
      </c>
      <c r="AH5" s="68" t="s">
        <v>94</v>
      </c>
      <c r="AI5" s="68" t="s">
        <v>42</v>
      </c>
      <c r="AJ5" s="68" t="s">
        <v>84</v>
      </c>
      <c r="AK5" s="68" t="s">
        <v>85</v>
      </c>
      <c r="AL5" s="68" t="s">
        <v>86</v>
      </c>
      <c r="AM5" s="68" t="s">
        <v>87</v>
      </c>
      <c r="AN5" s="68" t="s">
        <v>88</v>
      </c>
      <c r="AO5" s="68" t="s">
        <v>90</v>
      </c>
      <c r="AP5" s="68" t="s">
        <v>91</v>
      </c>
      <c r="AQ5" s="68" t="s">
        <v>92</v>
      </c>
      <c r="AR5" s="68" t="s">
        <v>93</v>
      </c>
      <c r="AS5" s="68" t="s">
        <v>94</v>
      </c>
      <c r="AT5" s="68" t="s">
        <v>89</v>
      </c>
      <c r="AU5" s="68" t="s">
        <v>84</v>
      </c>
      <c r="AV5" s="68" t="s">
        <v>85</v>
      </c>
      <c r="AW5" s="68" t="s">
        <v>86</v>
      </c>
      <c r="AX5" s="68" t="s">
        <v>87</v>
      </c>
      <c r="AY5" s="68" t="s">
        <v>88</v>
      </c>
      <c r="AZ5" s="68" t="s">
        <v>90</v>
      </c>
      <c r="BA5" s="68" t="s">
        <v>91</v>
      </c>
      <c r="BB5" s="68" t="s">
        <v>92</v>
      </c>
      <c r="BC5" s="68" t="s">
        <v>93</v>
      </c>
      <c r="BD5" s="68" t="s">
        <v>94</v>
      </c>
      <c r="BE5" s="68" t="s">
        <v>89</v>
      </c>
      <c r="BF5" s="68" t="s">
        <v>84</v>
      </c>
      <c r="BG5" s="68" t="s">
        <v>85</v>
      </c>
      <c r="BH5" s="68" t="s">
        <v>86</v>
      </c>
      <c r="BI5" s="68" t="s">
        <v>87</v>
      </c>
      <c r="BJ5" s="68" t="s">
        <v>88</v>
      </c>
      <c r="BK5" s="68" t="s">
        <v>90</v>
      </c>
      <c r="BL5" s="68" t="s">
        <v>91</v>
      </c>
      <c r="BM5" s="68" t="s">
        <v>92</v>
      </c>
      <c r="BN5" s="68" t="s">
        <v>93</v>
      </c>
      <c r="BO5" s="68" t="s">
        <v>94</v>
      </c>
      <c r="BP5" s="68" t="s">
        <v>89</v>
      </c>
      <c r="BQ5" s="68" t="s">
        <v>84</v>
      </c>
      <c r="BR5" s="68" t="s">
        <v>85</v>
      </c>
      <c r="BS5" s="68" t="s">
        <v>86</v>
      </c>
      <c r="BT5" s="68" t="s">
        <v>87</v>
      </c>
      <c r="BU5" s="68" t="s">
        <v>88</v>
      </c>
      <c r="BV5" s="68" t="s">
        <v>90</v>
      </c>
      <c r="BW5" s="68" t="s">
        <v>91</v>
      </c>
      <c r="BX5" s="68" t="s">
        <v>92</v>
      </c>
      <c r="BY5" s="68" t="s">
        <v>93</v>
      </c>
      <c r="BZ5" s="68" t="s">
        <v>94</v>
      </c>
      <c r="CA5" s="68" t="s">
        <v>89</v>
      </c>
      <c r="CB5" s="68" t="s">
        <v>84</v>
      </c>
      <c r="CC5" s="68" t="s">
        <v>85</v>
      </c>
      <c r="CD5" s="68" t="s">
        <v>86</v>
      </c>
      <c r="CE5" s="68" t="s">
        <v>87</v>
      </c>
      <c r="CF5" s="68" t="s">
        <v>88</v>
      </c>
      <c r="CG5" s="68" t="s">
        <v>90</v>
      </c>
      <c r="CH5" s="68" t="s">
        <v>91</v>
      </c>
      <c r="CI5" s="68" t="s">
        <v>92</v>
      </c>
      <c r="CJ5" s="68" t="s">
        <v>93</v>
      </c>
      <c r="CK5" s="68" t="s">
        <v>94</v>
      </c>
      <c r="CL5" s="68" t="s">
        <v>89</v>
      </c>
      <c r="CM5" s="68" t="s">
        <v>84</v>
      </c>
      <c r="CN5" s="68" t="s">
        <v>85</v>
      </c>
      <c r="CO5" s="68" t="s">
        <v>86</v>
      </c>
      <c r="CP5" s="68" t="s">
        <v>87</v>
      </c>
      <c r="CQ5" s="68" t="s">
        <v>88</v>
      </c>
      <c r="CR5" s="68" t="s">
        <v>90</v>
      </c>
      <c r="CS5" s="68" t="s">
        <v>91</v>
      </c>
      <c r="CT5" s="68" t="s">
        <v>92</v>
      </c>
      <c r="CU5" s="68" t="s">
        <v>93</v>
      </c>
      <c r="CV5" s="68" t="s">
        <v>94</v>
      </c>
      <c r="CW5" s="68" t="s">
        <v>89</v>
      </c>
      <c r="CX5" s="68" t="s">
        <v>84</v>
      </c>
      <c r="CY5" s="68" t="s">
        <v>85</v>
      </c>
      <c r="CZ5" s="68" t="s">
        <v>86</v>
      </c>
      <c r="DA5" s="68" t="s">
        <v>87</v>
      </c>
      <c r="DB5" s="68" t="s">
        <v>88</v>
      </c>
      <c r="DC5" s="68" t="s">
        <v>90</v>
      </c>
      <c r="DD5" s="68" t="s">
        <v>91</v>
      </c>
      <c r="DE5" s="68" t="s">
        <v>92</v>
      </c>
      <c r="DF5" s="68" t="s">
        <v>93</v>
      </c>
      <c r="DG5" s="68" t="s">
        <v>94</v>
      </c>
      <c r="DH5" s="68" t="s">
        <v>89</v>
      </c>
      <c r="DI5" s="68" t="s">
        <v>84</v>
      </c>
      <c r="DJ5" s="68" t="s">
        <v>85</v>
      </c>
      <c r="DK5" s="68" t="s">
        <v>86</v>
      </c>
      <c r="DL5" s="68" t="s">
        <v>87</v>
      </c>
      <c r="DM5" s="68" t="s">
        <v>88</v>
      </c>
      <c r="DN5" s="68" t="s">
        <v>90</v>
      </c>
      <c r="DO5" s="68" t="s">
        <v>91</v>
      </c>
      <c r="DP5" s="68" t="s">
        <v>92</v>
      </c>
      <c r="DQ5" s="68" t="s">
        <v>93</v>
      </c>
      <c r="DR5" s="68" t="s">
        <v>94</v>
      </c>
      <c r="DS5" s="68" t="s">
        <v>89</v>
      </c>
      <c r="DT5" s="68" t="s">
        <v>84</v>
      </c>
      <c r="DU5" s="68" t="s">
        <v>85</v>
      </c>
      <c r="DV5" s="68" t="s">
        <v>86</v>
      </c>
      <c r="DW5" s="68" t="s">
        <v>87</v>
      </c>
      <c r="DX5" s="68" t="s">
        <v>88</v>
      </c>
      <c r="DY5" s="68" t="s">
        <v>90</v>
      </c>
      <c r="DZ5" s="68" t="s">
        <v>91</v>
      </c>
      <c r="EA5" s="68" t="s">
        <v>92</v>
      </c>
      <c r="EB5" s="68" t="s">
        <v>93</v>
      </c>
      <c r="EC5" s="68" t="s">
        <v>94</v>
      </c>
      <c r="ED5" s="68" t="s">
        <v>89</v>
      </c>
      <c r="EE5" s="68" t="s">
        <v>84</v>
      </c>
      <c r="EF5" s="68" t="s">
        <v>85</v>
      </c>
      <c r="EG5" s="68" t="s">
        <v>86</v>
      </c>
      <c r="EH5" s="68" t="s">
        <v>87</v>
      </c>
      <c r="EI5" s="68" t="s">
        <v>88</v>
      </c>
      <c r="EJ5" s="68" t="s">
        <v>90</v>
      </c>
      <c r="EK5" s="68" t="s">
        <v>91</v>
      </c>
      <c r="EL5" s="68" t="s">
        <v>92</v>
      </c>
      <c r="EM5" s="68" t="s">
        <v>93</v>
      </c>
      <c r="EN5" s="68" t="s">
        <v>94</v>
      </c>
      <c r="EO5" s="68" t="s">
        <v>89</v>
      </c>
    </row>
    <row r="6" spans="1:148" s="56" customFormat="1">
      <c r="A6" s="57" t="s">
        <v>95</v>
      </c>
      <c r="B6" s="62">
        <f t="shared" ref="B6:X6" si="1">B7</f>
        <v>2022</v>
      </c>
      <c r="C6" s="62">
        <f t="shared" si="1"/>
        <v>12211</v>
      </c>
      <c r="D6" s="62">
        <f t="shared" si="1"/>
        <v>46</v>
      </c>
      <c r="E6" s="62">
        <f t="shared" si="1"/>
        <v>17</v>
      </c>
      <c r="F6" s="62">
        <f t="shared" si="1"/>
        <v>1</v>
      </c>
      <c r="G6" s="62">
        <f t="shared" si="1"/>
        <v>0</v>
      </c>
      <c r="H6" s="62" t="str">
        <f t="shared" si="1"/>
        <v>北海道　名寄市</v>
      </c>
      <c r="I6" s="62" t="str">
        <f t="shared" si="1"/>
        <v>法適用</v>
      </c>
      <c r="J6" s="62" t="str">
        <f t="shared" si="1"/>
        <v>下水道事業</v>
      </c>
      <c r="K6" s="62" t="str">
        <f t="shared" si="1"/>
        <v>公共下水道</v>
      </c>
      <c r="L6" s="62" t="str">
        <f t="shared" si="1"/>
        <v>Cd1</v>
      </c>
      <c r="M6" s="62" t="str">
        <f t="shared" si="1"/>
        <v>非設置</v>
      </c>
      <c r="N6" s="71" t="str">
        <f t="shared" si="1"/>
        <v>-</v>
      </c>
      <c r="O6" s="71">
        <f t="shared" si="1"/>
        <v>73.260000000000005</v>
      </c>
      <c r="P6" s="71">
        <f t="shared" si="1"/>
        <v>87.27</v>
      </c>
      <c r="Q6" s="71">
        <f t="shared" si="1"/>
        <v>70.569999999999993</v>
      </c>
      <c r="R6" s="71">
        <f t="shared" si="1"/>
        <v>3870</v>
      </c>
      <c r="S6" s="71">
        <f t="shared" si="1"/>
        <v>26020</v>
      </c>
      <c r="T6" s="71">
        <f t="shared" si="1"/>
        <v>535.20000000000005</v>
      </c>
      <c r="U6" s="71">
        <f t="shared" si="1"/>
        <v>48.62</v>
      </c>
      <c r="V6" s="71">
        <f t="shared" si="1"/>
        <v>22318</v>
      </c>
      <c r="W6" s="71">
        <f t="shared" si="1"/>
        <v>9.9700000000000006</v>
      </c>
      <c r="X6" s="71">
        <f t="shared" si="1"/>
        <v>2238.52</v>
      </c>
      <c r="Y6" s="79" t="str">
        <f t="shared" ref="Y6:AH6" si="2">IF(Y7="",NA(),Y7)</f>
        <v>-</v>
      </c>
      <c r="Z6" s="79" t="str">
        <f t="shared" si="2"/>
        <v>-</v>
      </c>
      <c r="AA6" s="79">
        <f t="shared" si="2"/>
        <v>107.6</v>
      </c>
      <c r="AB6" s="79">
        <f t="shared" si="2"/>
        <v>103.3</v>
      </c>
      <c r="AC6" s="79">
        <f t="shared" si="2"/>
        <v>102.71</v>
      </c>
      <c r="AD6" s="79" t="str">
        <f t="shared" si="2"/>
        <v>-</v>
      </c>
      <c r="AE6" s="79" t="str">
        <f t="shared" si="2"/>
        <v>-</v>
      </c>
      <c r="AF6" s="79">
        <f t="shared" si="2"/>
        <v>105.41</v>
      </c>
      <c r="AG6" s="79">
        <f t="shared" si="2"/>
        <v>104.64</v>
      </c>
      <c r="AH6" s="79">
        <f t="shared" si="2"/>
        <v>105.35</v>
      </c>
      <c r="AI6" s="71" t="str">
        <f>IF(AI7="","",IF(AI7="-","【-】","【"&amp;SUBSTITUTE(TEXT(AI7,"#,##0.00"),"-","△")&amp;"】"))</f>
        <v>【106.11】</v>
      </c>
      <c r="AJ6" s="79" t="str">
        <f t="shared" ref="AJ6:AS6" si="3">IF(AJ7="",NA(),AJ7)</f>
        <v>-</v>
      </c>
      <c r="AK6" s="79" t="str">
        <f t="shared" si="3"/>
        <v>-</v>
      </c>
      <c r="AL6" s="71">
        <f t="shared" si="3"/>
        <v>0</v>
      </c>
      <c r="AM6" s="71">
        <f t="shared" si="3"/>
        <v>0</v>
      </c>
      <c r="AN6" s="71">
        <f t="shared" si="3"/>
        <v>0</v>
      </c>
      <c r="AO6" s="79" t="str">
        <f t="shared" si="3"/>
        <v>-</v>
      </c>
      <c r="AP6" s="79" t="str">
        <f t="shared" si="3"/>
        <v>-</v>
      </c>
      <c r="AQ6" s="79">
        <f t="shared" si="3"/>
        <v>25.86</v>
      </c>
      <c r="AR6" s="79">
        <f t="shared" si="3"/>
        <v>25.76</v>
      </c>
      <c r="AS6" s="79">
        <f t="shared" si="3"/>
        <v>26.07</v>
      </c>
      <c r="AT6" s="71" t="str">
        <f>IF(AT7="","",IF(AT7="-","【-】","【"&amp;SUBSTITUTE(TEXT(AT7,"#,##0.00"),"-","△")&amp;"】"))</f>
        <v>【3.15】</v>
      </c>
      <c r="AU6" s="79" t="str">
        <f t="shared" ref="AU6:BD6" si="4">IF(AU7="",NA(),AU7)</f>
        <v>-</v>
      </c>
      <c r="AV6" s="79" t="str">
        <f t="shared" si="4"/>
        <v>-</v>
      </c>
      <c r="AW6" s="79">
        <f t="shared" si="4"/>
        <v>41.92</v>
      </c>
      <c r="AX6" s="79">
        <f t="shared" si="4"/>
        <v>49.83</v>
      </c>
      <c r="AY6" s="79">
        <f t="shared" si="4"/>
        <v>61.08</v>
      </c>
      <c r="AZ6" s="79" t="str">
        <f t="shared" si="4"/>
        <v>-</v>
      </c>
      <c r="BA6" s="79" t="str">
        <f t="shared" si="4"/>
        <v>-</v>
      </c>
      <c r="BB6" s="79">
        <f t="shared" si="4"/>
        <v>58.23</v>
      </c>
      <c r="BC6" s="79">
        <f t="shared" si="4"/>
        <v>65.56</v>
      </c>
      <c r="BD6" s="79">
        <f t="shared" si="4"/>
        <v>65.87</v>
      </c>
      <c r="BE6" s="71" t="str">
        <f>IF(BE7="","",IF(BE7="-","【-】","【"&amp;SUBSTITUTE(TEXT(BE7,"#,##0.00"),"-","△")&amp;"】"))</f>
        <v>【73.44】</v>
      </c>
      <c r="BF6" s="79" t="str">
        <f t="shared" ref="BF6:BO6" si="5">IF(BF7="",NA(),BF7)</f>
        <v>-</v>
      </c>
      <c r="BG6" s="79" t="str">
        <f t="shared" si="5"/>
        <v>-</v>
      </c>
      <c r="BH6" s="79">
        <f t="shared" si="5"/>
        <v>383.32</v>
      </c>
      <c r="BI6" s="79">
        <f t="shared" si="5"/>
        <v>328.37</v>
      </c>
      <c r="BJ6" s="79">
        <f t="shared" si="5"/>
        <v>311.27</v>
      </c>
      <c r="BK6" s="79" t="str">
        <f t="shared" si="5"/>
        <v>-</v>
      </c>
      <c r="BL6" s="79" t="str">
        <f t="shared" si="5"/>
        <v>-</v>
      </c>
      <c r="BM6" s="79">
        <f t="shared" si="5"/>
        <v>812.92</v>
      </c>
      <c r="BN6" s="79">
        <f t="shared" si="5"/>
        <v>765.48</v>
      </c>
      <c r="BO6" s="79">
        <f t="shared" si="5"/>
        <v>742.08</v>
      </c>
      <c r="BP6" s="71" t="str">
        <f>IF(BP7="","",IF(BP7="-","【-】","【"&amp;SUBSTITUTE(TEXT(BP7,"#,##0.00"),"-","△")&amp;"】"))</f>
        <v>【652.82】</v>
      </c>
      <c r="BQ6" s="79" t="str">
        <f t="shared" ref="BQ6:BZ6" si="6">IF(BQ7="",NA(),BQ7)</f>
        <v>-</v>
      </c>
      <c r="BR6" s="79" t="str">
        <f t="shared" si="6"/>
        <v>-</v>
      </c>
      <c r="BS6" s="79">
        <f t="shared" si="6"/>
        <v>132.54</v>
      </c>
      <c r="BT6" s="79">
        <f t="shared" si="6"/>
        <v>123.47</v>
      </c>
      <c r="BU6" s="79">
        <f t="shared" si="6"/>
        <v>110.71</v>
      </c>
      <c r="BV6" s="79" t="str">
        <f t="shared" si="6"/>
        <v>-</v>
      </c>
      <c r="BW6" s="79" t="str">
        <f t="shared" si="6"/>
        <v>-</v>
      </c>
      <c r="BX6" s="79">
        <f t="shared" si="6"/>
        <v>85.4</v>
      </c>
      <c r="BY6" s="79">
        <f t="shared" si="6"/>
        <v>87.8</v>
      </c>
      <c r="BZ6" s="79">
        <f t="shared" si="6"/>
        <v>86.51</v>
      </c>
      <c r="CA6" s="71" t="str">
        <f>IF(CA7="","",IF(CA7="-","【-】","【"&amp;SUBSTITUTE(TEXT(CA7,"#,##0.00"),"-","△")&amp;"】"))</f>
        <v>【97.61】</v>
      </c>
      <c r="CB6" s="79" t="str">
        <f t="shared" ref="CB6:CK6" si="7">IF(CB7="",NA(),CB7)</f>
        <v>-</v>
      </c>
      <c r="CC6" s="79" t="str">
        <f t="shared" si="7"/>
        <v>-</v>
      </c>
      <c r="CD6" s="79">
        <f t="shared" si="7"/>
        <v>132.6</v>
      </c>
      <c r="CE6" s="79">
        <f t="shared" si="7"/>
        <v>142.62</v>
      </c>
      <c r="CF6" s="79">
        <f t="shared" si="7"/>
        <v>141.59</v>
      </c>
      <c r="CG6" s="79" t="str">
        <f t="shared" si="7"/>
        <v>-</v>
      </c>
      <c r="CH6" s="79" t="str">
        <f t="shared" si="7"/>
        <v>-</v>
      </c>
      <c r="CI6" s="79">
        <f t="shared" si="7"/>
        <v>188.57</v>
      </c>
      <c r="CJ6" s="79">
        <f t="shared" si="7"/>
        <v>187.69</v>
      </c>
      <c r="CK6" s="79">
        <f t="shared" si="7"/>
        <v>188.24</v>
      </c>
      <c r="CL6" s="71" t="str">
        <f>IF(CL7="","",IF(CL7="-","【-】","【"&amp;SUBSTITUTE(TEXT(CL7,"#,##0.00"),"-","△")&amp;"】"))</f>
        <v>【138.29】</v>
      </c>
      <c r="CM6" s="79" t="str">
        <f t="shared" ref="CM6:CV6" si="8">IF(CM7="",NA(),CM7)</f>
        <v>-</v>
      </c>
      <c r="CN6" s="79" t="str">
        <f t="shared" si="8"/>
        <v>-</v>
      </c>
      <c r="CO6" s="79">
        <f t="shared" si="8"/>
        <v>88.83</v>
      </c>
      <c r="CP6" s="79">
        <f t="shared" si="8"/>
        <v>58.02</v>
      </c>
      <c r="CQ6" s="79">
        <f t="shared" si="8"/>
        <v>63.12</v>
      </c>
      <c r="CR6" s="79" t="str">
        <f t="shared" si="8"/>
        <v>-</v>
      </c>
      <c r="CS6" s="79" t="str">
        <f t="shared" si="8"/>
        <v>-</v>
      </c>
      <c r="CT6" s="79">
        <f t="shared" si="8"/>
        <v>55.84</v>
      </c>
      <c r="CU6" s="79">
        <f t="shared" si="8"/>
        <v>55.78</v>
      </c>
      <c r="CV6" s="79">
        <f t="shared" si="8"/>
        <v>54.86</v>
      </c>
      <c r="CW6" s="71" t="str">
        <f>IF(CW7="","",IF(CW7="-","【-】","【"&amp;SUBSTITUTE(TEXT(CW7,"#,##0.00"),"-","△")&amp;"】"))</f>
        <v>【59.10】</v>
      </c>
      <c r="CX6" s="79" t="str">
        <f t="shared" ref="CX6:DG6" si="9">IF(CX7="",NA(),CX7)</f>
        <v>-</v>
      </c>
      <c r="CY6" s="79" t="str">
        <f t="shared" si="9"/>
        <v>-</v>
      </c>
      <c r="CZ6" s="79">
        <f t="shared" si="9"/>
        <v>98.45</v>
      </c>
      <c r="DA6" s="79">
        <f t="shared" si="9"/>
        <v>98.42</v>
      </c>
      <c r="DB6" s="79">
        <f t="shared" si="9"/>
        <v>98.38</v>
      </c>
      <c r="DC6" s="79" t="str">
        <f t="shared" si="9"/>
        <v>-</v>
      </c>
      <c r="DD6" s="79" t="str">
        <f t="shared" si="9"/>
        <v>-</v>
      </c>
      <c r="DE6" s="79">
        <f t="shared" si="9"/>
        <v>92.34</v>
      </c>
      <c r="DF6" s="79">
        <f t="shared" si="9"/>
        <v>91.78</v>
      </c>
      <c r="DG6" s="79">
        <f t="shared" si="9"/>
        <v>91.37</v>
      </c>
      <c r="DH6" s="71" t="str">
        <f>IF(DH7="","",IF(DH7="-","【-】","【"&amp;SUBSTITUTE(TEXT(DH7,"#,##0.00"),"-","△")&amp;"】"))</f>
        <v>【95.82】</v>
      </c>
      <c r="DI6" s="79" t="str">
        <f t="shared" ref="DI6:DR6" si="10">IF(DI7="",NA(),DI7)</f>
        <v>-</v>
      </c>
      <c r="DJ6" s="79" t="str">
        <f t="shared" si="10"/>
        <v>-</v>
      </c>
      <c r="DK6" s="79">
        <f t="shared" si="10"/>
        <v>5.56</v>
      </c>
      <c r="DL6" s="79">
        <f t="shared" si="10"/>
        <v>10.72</v>
      </c>
      <c r="DM6" s="79">
        <f t="shared" si="10"/>
        <v>15.56</v>
      </c>
      <c r="DN6" s="79" t="str">
        <f t="shared" si="10"/>
        <v>-</v>
      </c>
      <c r="DO6" s="79" t="str">
        <f t="shared" si="10"/>
        <v>-</v>
      </c>
      <c r="DP6" s="79">
        <f t="shared" si="10"/>
        <v>25.37</v>
      </c>
      <c r="DQ6" s="79">
        <f t="shared" si="10"/>
        <v>26.89</v>
      </c>
      <c r="DR6" s="79">
        <f t="shared" si="10"/>
        <v>29.42</v>
      </c>
      <c r="DS6" s="71" t="str">
        <f>IF(DS7="","",IF(DS7="-","【-】","【"&amp;SUBSTITUTE(TEXT(DS7,"#,##0.00"),"-","△")&amp;"】"))</f>
        <v>【39.74】</v>
      </c>
      <c r="DT6" s="79" t="str">
        <f t="shared" ref="DT6:EC6" si="11">IF(DT7="",NA(),DT7)</f>
        <v>-</v>
      </c>
      <c r="DU6" s="79" t="str">
        <f t="shared" si="11"/>
        <v>-</v>
      </c>
      <c r="DV6" s="79">
        <f t="shared" si="11"/>
        <v>1.5699999999999998</v>
      </c>
      <c r="DW6" s="79">
        <f t="shared" si="11"/>
        <v>1.89</v>
      </c>
      <c r="DX6" s="79">
        <f t="shared" si="11"/>
        <v>3.45</v>
      </c>
      <c r="DY6" s="79" t="str">
        <f t="shared" si="11"/>
        <v>-</v>
      </c>
      <c r="DZ6" s="79" t="str">
        <f t="shared" si="11"/>
        <v>-</v>
      </c>
      <c r="EA6" s="79">
        <f t="shared" si="11"/>
        <v>0.54</v>
      </c>
      <c r="EB6" s="79">
        <f t="shared" si="11"/>
        <v>0.75</v>
      </c>
      <c r="EC6" s="79">
        <f t="shared" si="11"/>
        <v>0.74</v>
      </c>
      <c r="ED6" s="71" t="str">
        <f>IF(ED7="","",IF(ED7="-","【-】","【"&amp;SUBSTITUTE(TEXT(ED7,"#,##0.00"),"-","△")&amp;"】"))</f>
        <v>【7.62】</v>
      </c>
      <c r="EE6" s="79" t="str">
        <f t="shared" ref="EE6:EN6" si="12">IF(EE7="",NA(),EE7)</f>
        <v>-</v>
      </c>
      <c r="EF6" s="79" t="str">
        <f t="shared" si="12"/>
        <v>-</v>
      </c>
      <c r="EG6" s="79">
        <f t="shared" si="12"/>
        <v>5.e-002</v>
      </c>
      <c r="EH6" s="79">
        <f t="shared" si="12"/>
        <v>3.e-002</v>
      </c>
      <c r="EI6" s="79">
        <f t="shared" si="12"/>
        <v>6.e-002</v>
      </c>
      <c r="EJ6" s="79" t="str">
        <f t="shared" si="12"/>
        <v>-</v>
      </c>
      <c r="EK6" s="79" t="str">
        <f t="shared" si="12"/>
        <v>-</v>
      </c>
      <c r="EL6" s="79">
        <f t="shared" si="12"/>
        <v>9.e-002</v>
      </c>
      <c r="EM6" s="79">
        <f t="shared" si="12"/>
        <v>0.1</v>
      </c>
      <c r="EN6" s="79">
        <f t="shared" si="12"/>
        <v>7.0000000000000007e-002</v>
      </c>
      <c r="EO6" s="71" t="str">
        <f>IF(EO7="","",IF(EO7="-","【-】","【"&amp;SUBSTITUTE(TEXT(EO7,"#,##0.00"),"-","△")&amp;"】"))</f>
        <v>【0.23】</v>
      </c>
    </row>
    <row r="7" spans="1:148" s="56" customFormat="1">
      <c r="A7" s="57"/>
      <c r="B7" s="63">
        <v>2022</v>
      </c>
      <c r="C7" s="63">
        <v>12211</v>
      </c>
      <c r="D7" s="63">
        <v>46</v>
      </c>
      <c r="E7" s="63">
        <v>17</v>
      </c>
      <c r="F7" s="63">
        <v>1</v>
      </c>
      <c r="G7" s="63">
        <v>0</v>
      </c>
      <c r="H7" s="63" t="s">
        <v>96</v>
      </c>
      <c r="I7" s="63" t="s">
        <v>97</v>
      </c>
      <c r="J7" s="63" t="s">
        <v>98</v>
      </c>
      <c r="K7" s="63" t="s">
        <v>99</v>
      </c>
      <c r="L7" s="63" t="s">
        <v>77</v>
      </c>
      <c r="M7" s="63" t="s">
        <v>100</v>
      </c>
      <c r="N7" s="72" t="s">
        <v>101</v>
      </c>
      <c r="O7" s="72">
        <v>73.260000000000005</v>
      </c>
      <c r="P7" s="72">
        <v>87.27</v>
      </c>
      <c r="Q7" s="72">
        <v>70.569999999999993</v>
      </c>
      <c r="R7" s="72">
        <v>3870</v>
      </c>
      <c r="S7" s="72">
        <v>26020</v>
      </c>
      <c r="T7" s="72">
        <v>535.20000000000005</v>
      </c>
      <c r="U7" s="72">
        <v>48.62</v>
      </c>
      <c r="V7" s="72">
        <v>22318</v>
      </c>
      <c r="W7" s="72">
        <v>9.9700000000000006</v>
      </c>
      <c r="X7" s="72">
        <v>2238.52</v>
      </c>
      <c r="Y7" s="72" t="s">
        <v>101</v>
      </c>
      <c r="Z7" s="72" t="s">
        <v>101</v>
      </c>
      <c r="AA7" s="72">
        <v>107.6</v>
      </c>
      <c r="AB7" s="72">
        <v>103.3</v>
      </c>
      <c r="AC7" s="72">
        <v>102.71</v>
      </c>
      <c r="AD7" s="72" t="s">
        <v>101</v>
      </c>
      <c r="AE7" s="72" t="s">
        <v>101</v>
      </c>
      <c r="AF7" s="72">
        <v>105.41</v>
      </c>
      <c r="AG7" s="72">
        <v>104.64</v>
      </c>
      <c r="AH7" s="72">
        <v>105.35</v>
      </c>
      <c r="AI7" s="72">
        <v>106.11</v>
      </c>
      <c r="AJ7" s="72" t="s">
        <v>101</v>
      </c>
      <c r="AK7" s="72" t="s">
        <v>101</v>
      </c>
      <c r="AL7" s="72">
        <v>0</v>
      </c>
      <c r="AM7" s="72">
        <v>0</v>
      </c>
      <c r="AN7" s="72">
        <v>0</v>
      </c>
      <c r="AO7" s="72" t="s">
        <v>101</v>
      </c>
      <c r="AP7" s="72" t="s">
        <v>101</v>
      </c>
      <c r="AQ7" s="72">
        <v>25.86</v>
      </c>
      <c r="AR7" s="72">
        <v>25.76</v>
      </c>
      <c r="AS7" s="72">
        <v>26.07</v>
      </c>
      <c r="AT7" s="72">
        <v>3.15</v>
      </c>
      <c r="AU7" s="72" t="s">
        <v>101</v>
      </c>
      <c r="AV7" s="72" t="s">
        <v>101</v>
      </c>
      <c r="AW7" s="72">
        <v>41.92</v>
      </c>
      <c r="AX7" s="72">
        <v>49.83</v>
      </c>
      <c r="AY7" s="72">
        <v>61.08</v>
      </c>
      <c r="AZ7" s="72" t="s">
        <v>101</v>
      </c>
      <c r="BA7" s="72" t="s">
        <v>101</v>
      </c>
      <c r="BB7" s="72">
        <v>58.23</v>
      </c>
      <c r="BC7" s="72">
        <v>65.56</v>
      </c>
      <c r="BD7" s="72">
        <v>65.87</v>
      </c>
      <c r="BE7" s="72">
        <v>73.44</v>
      </c>
      <c r="BF7" s="72" t="s">
        <v>101</v>
      </c>
      <c r="BG7" s="72" t="s">
        <v>101</v>
      </c>
      <c r="BH7" s="72">
        <v>383.32</v>
      </c>
      <c r="BI7" s="72">
        <v>328.37</v>
      </c>
      <c r="BJ7" s="72">
        <v>311.27</v>
      </c>
      <c r="BK7" s="72" t="s">
        <v>101</v>
      </c>
      <c r="BL7" s="72" t="s">
        <v>101</v>
      </c>
      <c r="BM7" s="72">
        <v>812.92</v>
      </c>
      <c r="BN7" s="72">
        <v>765.48</v>
      </c>
      <c r="BO7" s="72">
        <v>742.08</v>
      </c>
      <c r="BP7" s="72">
        <v>652.82000000000005</v>
      </c>
      <c r="BQ7" s="72" t="s">
        <v>101</v>
      </c>
      <c r="BR7" s="72" t="s">
        <v>101</v>
      </c>
      <c r="BS7" s="72">
        <v>132.54</v>
      </c>
      <c r="BT7" s="72">
        <v>123.47</v>
      </c>
      <c r="BU7" s="72">
        <v>110.71</v>
      </c>
      <c r="BV7" s="72" t="s">
        <v>101</v>
      </c>
      <c r="BW7" s="72" t="s">
        <v>101</v>
      </c>
      <c r="BX7" s="72">
        <v>85.4</v>
      </c>
      <c r="BY7" s="72">
        <v>87.8</v>
      </c>
      <c r="BZ7" s="72">
        <v>86.51</v>
      </c>
      <c r="CA7" s="72">
        <v>97.61</v>
      </c>
      <c r="CB7" s="72" t="s">
        <v>101</v>
      </c>
      <c r="CC7" s="72" t="s">
        <v>101</v>
      </c>
      <c r="CD7" s="72">
        <v>132.6</v>
      </c>
      <c r="CE7" s="72">
        <v>142.62</v>
      </c>
      <c r="CF7" s="72">
        <v>141.59</v>
      </c>
      <c r="CG7" s="72" t="s">
        <v>101</v>
      </c>
      <c r="CH7" s="72" t="s">
        <v>101</v>
      </c>
      <c r="CI7" s="72">
        <v>188.57</v>
      </c>
      <c r="CJ7" s="72">
        <v>187.69</v>
      </c>
      <c r="CK7" s="72">
        <v>188.24</v>
      </c>
      <c r="CL7" s="72">
        <v>138.29</v>
      </c>
      <c r="CM7" s="72" t="s">
        <v>101</v>
      </c>
      <c r="CN7" s="72" t="s">
        <v>101</v>
      </c>
      <c r="CO7" s="72">
        <v>88.83</v>
      </c>
      <c r="CP7" s="72">
        <v>58.02</v>
      </c>
      <c r="CQ7" s="72">
        <v>63.12</v>
      </c>
      <c r="CR7" s="72" t="s">
        <v>101</v>
      </c>
      <c r="CS7" s="72" t="s">
        <v>101</v>
      </c>
      <c r="CT7" s="72">
        <v>55.84</v>
      </c>
      <c r="CU7" s="72">
        <v>55.78</v>
      </c>
      <c r="CV7" s="72">
        <v>54.86</v>
      </c>
      <c r="CW7" s="72">
        <v>59.1</v>
      </c>
      <c r="CX7" s="72" t="s">
        <v>101</v>
      </c>
      <c r="CY7" s="72" t="s">
        <v>101</v>
      </c>
      <c r="CZ7" s="72">
        <v>98.45</v>
      </c>
      <c r="DA7" s="72">
        <v>98.42</v>
      </c>
      <c r="DB7" s="72">
        <v>98.38</v>
      </c>
      <c r="DC7" s="72" t="s">
        <v>101</v>
      </c>
      <c r="DD7" s="72" t="s">
        <v>101</v>
      </c>
      <c r="DE7" s="72">
        <v>92.34</v>
      </c>
      <c r="DF7" s="72">
        <v>91.78</v>
      </c>
      <c r="DG7" s="72">
        <v>91.37</v>
      </c>
      <c r="DH7" s="72">
        <v>95.82</v>
      </c>
      <c r="DI7" s="72" t="s">
        <v>101</v>
      </c>
      <c r="DJ7" s="72" t="s">
        <v>101</v>
      </c>
      <c r="DK7" s="72">
        <v>5.56</v>
      </c>
      <c r="DL7" s="72">
        <v>10.72</v>
      </c>
      <c r="DM7" s="72">
        <v>15.56</v>
      </c>
      <c r="DN7" s="72" t="s">
        <v>101</v>
      </c>
      <c r="DO7" s="72" t="s">
        <v>101</v>
      </c>
      <c r="DP7" s="72">
        <v>25.37</v>
      </c>
      <c r="DQ7" s="72">
        <v>26.89</v>
      </c>
      <c r="DR7" s="72">
        <v>29.42</v>
      </c>
      <c r="DS7" s="72">
        <v>39.74</v>
      </c>
      <c r="DT7" s="72" t="s">
        <v>101</v>
      </c>
      <c r="DU7" s="72" t="s">
        <v>101</v>
      </c>
      <c r="DV7" s="72">
        <v>1.5699999999999998</v>
      </c>
      <c r="DW7" s="72">
        <v>1.89</v>
      </c>
      <c r="DX7" s="72">
        <v>3.45</v>
      </c>
      <c r="DY7" s="72" t="s">
        <v>101</v>
      </c>
      <c r="DZ7" s="72" t="s">
        <v>101</v>
      </c>
      <c r="EA7" s="72">
        <v>0.54</v>
      </c>
      <c r="EB7" s="72">
        <v>0.75</v>
      </c>
      <c r="EC7" s="72">
        <v>0.74</v>
      </c>
      <c r="ED7" s="72">
        <v>7.62</v>
      </c>
      <c r="EE7" s="72" t="s">
        <v>101</v>
      </c>
      <c r="EF7" s="72" t="s">
        <v>101</v>
      </c>
      <c r="EG7" s="72">
        <v>5.e-002</v>
      </c>
      <c r="EH7" s="72">
        <v>3.e-002</v>
      </c>
      <c r="EI7" s="72">
        <v>6.e-002</v>
      </c>
      <c r="EJ7" s="72" t="s">
        <v>101</v>
      </c>
      <c r="EK7" s="72" t="s">
        <v>101</v>
      </c>
      <c r="EL7" s="72">
        <v>9.e-002</v>
      </c>
      <c r="EM7" s="72">
        <v>0.1</v>
      </c>
      <c r="EN7" s="72">
        <v>7.0000000000000007e-002</v>
      </c>
      <c r="EO7" s="72">
        <v>0.23</v>
      </c>
    </row>
    <row r="8" spans="1:148">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row>
    <row r="9" spans="1:148">
      <c r="A9" s="58"/>
      <c r="B9" s="58" t="s">
        <v>102</v>
      </c>
      <c r="C9" s="58" t="s">
        <v>103</v>
      </c>
      <c r="D9" s="58" t="s">
        <v>104</v>
      </c>
      <c r="E9" s="58" t="s">
        <v>105</v>
      </c>
      <c r="F9" s="58" t="s">
        <v>106</v>
      </c>
      <c r="R9" s="73"/>
      <c r="Y9" s="73"/>
      <c r="Z9" s="73"/>
      <c r="AA9" s="73"/>
      <c r="AB9" s="73"/>
      <c r="AC9" s="73"/>
      <c r="AD9" s="73"/>
      <c r="AE9" s="73"/>
      <c r="AF9" s="73"/>
      <c r="AG9" s="73"/>
      <c r="AI9" s="73"/>
      <c r="AJ9" s="73"/>
      <c r="AK9" s="73"/>
      <c r="AL9" s="73"/>
      <c r="AM9" s="73"/>
      <c r="AN9" s="73"/>
      <c r="AO9" s="73"/>
      <c r="AP9" s="73"/>
      <c r="AQ9" s="73"/>
      <c r="AR9" s="73"/>
      <c r="AT9" s="73"/>
      <c r="AU9" s="73"/>
      <c r="AV9" s="73"/>
      <c r="AW9" s="73"/>
      <c r="AX9" s="73"/>
      <c r="AY9" s="73"/>
      <c r="AZ9" s="73"/>
      <c r="BA9" s="73"/>
      <c r="BB9" s="73"/>
      <c r="BC9" s="73"/>
      <c r="BE9" s="73"/>
      <c r="BF9" s="73"/>
      <c r="BG9" s="73"/>
      <c r="BH9" s="73"/>
      <c r="BI9" s="73"/>
      <c r="BJ9" s="73"/>
      <c r="BK9" s="73"/>
      <c r="BL9" s="73"/>
      <c r="BM9" s="73"/>
      <c r="BN9" s="73"/>
      <c r="BP9" s="73"/>
      <c r="BQ9" s="73"/>
      <c r="BR9" s="73"/>
      <c r="BS9" s="73"/>
      <c r="BT9" s="73"/>
      <c r="BU9" s="73"/>
      <c r="BV9" s="73"/>
      <c r="BW9" s="73"/>
      <c r="BX9" s="73"/>
      <c r="BY9" s="73"/>
      <c r="CA9" s="73"/>
      <c r="CB9" s="73"/>
      <c r="CC9" s="73"/>
      <c r="CD9" s="73"/>
      <c r="CE9" s="73"/>
      <c r="CF9" s="73"/>
      <c r="CG9" s="73"/>
      <c r="CH9" s="73"/>
      <c r="CI9" s="73"/>
      <c r="CJ9" s="73"/>
      <c r="CL9" s="73"/>
      <c r="CM9" s="73"/>
      <c r="CN9" s="73"/>
      <c r="CO9" s="73"/>
      <c r="CP9" s="73"/>
      <c r="CQ9" s="73"/>
      <c r="CR9" s="73"/>
      <c r="CS9" s="73"/>
      <c r="CT9" s="73"/>
      <c r="CU9" s="73"/>
      <c r="CW9" s="73"/>
      <c r="CX9" s="73"/>
      <c r="CY9" s="73"/>
      <c r="CZ9" s="73"/>
      <c r="DA9" s="73"/>
      <c r="DB9" s="73"/>
      <c r="DC9" s="73"/>
      <c r="DD9" s="73"/>
      <c r="DE9" s="73"/>
      <c r="DF9" s="73"/>
      <c r="DH9" s="73"/>
      <c r="DI9" s="73"/>
      <c r="DJ9" s="73"/>
      <c r="DK9" s="73"/>
      <c r="DL9" s="73"/>
      <c r="DM9" s="73"/>
      <c r="DN9" s="73"/>
      <c r="DO9" s="73"/>
      <c r="DP9" s="73"/>
      <c r="DQ9" s="73"/>
      <c r="DS9" s="73"/>
      <c r="DT9" s="73"/>
      <c r="DU9" s="73"/>
      <c r="DV9" s="73"/>
      <c r="DW9" s="73"/>
      <c r="DX9" s="73"/>
      <c r="DY9" s="73"/>
      <c r="DZ9" s="73"/>
      <c r="EA9" s="73"/>
      <c r="EB9" s="73"/>
      <c r="ED9" s="73"/>
      <c r="EE9" s="73"/>
      <c r="EF9" s="73"/>
      <c r="EG9" s="73"/>
      <c r="EH9" s="73"/>
      <c r="EI9" s="73"/>
      <c r="EJ9" s="73"/>
      <c r="EK9" s="73"/>
      <c r="EL9" s="73"/>
      <c r="EM9" s="73"/>
    </row>
    <row r="10" spans="1:148">
      <c r="A10" s="58" t="s">
        <v>30</v>
      </c>
      <c r="B10" s="64">
        <f>DATEVALUE($B7+12-B11&amp;"/1/"&amp;B12)</f>
        <v>47484</v>
      </c>
      <c r="C10" s="65">
        <f>DATEVALUE($B7+12-C11&amp;"/1/"&amp;C12)</f>
        <v>47849</v>
      </c>
      <c r="D10" s="65">
        <f>DATEVALUE($B7+12-D11&amp;"/1/"&amp;D12)</f>
        <v>48215</v>
      </c>
      <c r="E10" s="65">
        <f>DATEVALUE($B7+12-E11&amp;"/1/"&amp;E12)</f>
        <v>48582</v>
      </c>
      <c r="F10" s="65">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成田　拓哉</cp:lastModifiedBy>
  <dcterms:created xsi:type="dcterms:W3CDTF">2023-12-12T00:41:54Z</dcterms:created>
  <dcterms:modified xsi:type="dcterms:W3CDTF">2024-02-28T00:57:56Z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2024-02-28T00:57:56Z</vt:filetime>
  </property>
</Properties>
</file>