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14g5WHBYypYeiYQ9mMrHV4amQP22DuNwu7svUlHkComfRfjoi6UhHinb9Qz3WO2etwMlK8EMty3xGBe3uYZNtA==" workbookSaltValue="/yAx6vQSHNnE4nk1qLjl1A=="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<sst xmlns="http://schemas.openxmlformats.org/spreadsheetml/2006/main" xmlns:r="http://schemas.openxmlformats.org/officeDocument/2006/relationships" count="114" uniqueCount="114">
  <si>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</si>
  <si>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</si>
  <si>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</si>
  <si>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</si>
  <si>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</si>
  <si>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</si>
  <si>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</si>
  <si>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</si>
  <si>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</si>
  <si>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</si>
  <si>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</si>
  <si>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</si>
  <si>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</si>
  <si>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</si>
  <si>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</si>
  <si>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</si>
  <si>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</si>
  <si>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</si>
  <si>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</si>
  <si>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</si>
  <si>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</si>
  <si>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</si>
  <si>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</si>
  <si>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</si>
  <si>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</si>
  <si>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</si>
  <si>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</si>
  <si>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</si>
  <si>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</si>
  <si>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</si>
  <si>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</si>
  <si>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</si>
  <si>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</si>
  <si>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</si>
  <si>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</si>
  <si>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</si>
  <si>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</si>
  <si>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</si>
  <si>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</si>
  <si>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</si>
  <si>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</si>
  <si>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</si>
  <si>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</si>
  <si>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</si>
  <si>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</si>
  <si>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</si>
  <si>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</si>
  <si>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</si>
  <si>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</si>
  <si>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</si>
  <si>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</si>
  <si>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</si>
  <si>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</si>
  <si>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</si>
  <si>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</si>
  <si>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</si>
  <si>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</si>
  <si>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</si>
  <si>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</si>
  <si>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</si>
  <si>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</si>
  <si>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</si>
  <si>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</si>
  <si>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</si>
  <si>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</si>
  <si>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</si>
  <si>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</si>
  <si>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</si>
  <si>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</si>
  <si>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</si>
  <si>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</si>
  <si>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</si>
  <si>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</si>
  <si>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</si>
  <si>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</si>
  <si>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</si>
  <si>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</si>
  <si>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Cd1</t>
  </si>
  <si>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</si>
  <si>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</si>
  <si>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</si>
  <si>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</si>
  <si>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</si>
  <si>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</si>
  <si>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</si>
  <si>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</si>
  <si>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</si>
  <si>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</si>
  <si>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</si>
  <si>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</si>
  <si>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</si>
  <si>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</si>
  <si>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</si>
  <si>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</si>
  <si>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</si>
  <si>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</si>
  <si>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名寄市</t>
  </si>
  <si>
    <t>法適用</t>
  </si>
  <si>
    <t>下水道事業</t>
  </si>
  <si>
    <t>公共下水道</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</si>
  <si>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</si>
  <si>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</si>
  <si>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</si>
  <si>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</si>
  <si>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</si>
  <si>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</si>
  <si>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</si>
  <si>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</si>
  <si>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</si>
  <si>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</si>
  <si>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</si>
  <si>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令和２年度から企業会計となったため、令和元年度の数値が記載されていない。
　現状としては、人口密度が低い条件不利地域ではあるが、類似団体平均と比較した場合、汚水処理原価は低く、経費回収率は高く、経常収支比率は同程度であり、収支の均衡がとれている状況にある。また、流動比率は類似団体平均に追いつき、企業債残高対事業規模比率が低水準であるため、運転資金の水準も問題がないといえる。
　施設利用状況も平均値より高く効率的であるが、人口減少に伴うダウンサイジング等についても実施する必要がある。
　人口減少や節水機器の普及などにより使用料収入の減収が続き、また、昭和46年より整備してきた施設について、本格的な更新を行い始めている。経営の健全性を引き続き維持していくため、財務諸表等を活用し経営分析による事業評価の実施や運営体制、投資のあり方について検討する必要がある。</t>
  </si>
  <si>
    <t>　管渠については、現在では修繕が主となっているものの、管渠の更生工事を平成30年度から始めたところである。
　管渠・処理施設ともに、平成30年度に策定したストックマネジメント計画に基づいて、市民生活の安全を確保しながらも、下水道施設の改築更新費用が大幅に増えることがないよう事業費の平準化を図りつつ、適切な維持管理を実施していく。</t>
  </si>
  <si>
    <t>　施設整備を終え維持管理中心となっていたが、老朽化等による施設への再投資を行い始めた。今後も人口減少が想定され、利用規模にあった設備維持、運営体制を定期的に検証し、市民生活に欠かせない施設を健全に維持をしていく必要がある。
　令和２年度から企業会計となり経営状況が見えるようになったことや、経営の効率化及び健全化を目指し策定した経営戦略（平成29年度～令和８年度）の見直しを行ったことから、今後も健全で効率的な事業運営を行っていく。</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</si>
</sst>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5.e-002</c:v>
                </c:pt>
                <c:pt idx="2">
                  <c:v>3.e-002</c:v>
                </c:pt>
                <c:pt idx="3">
                  <c:v>6.e-002</c:v>
                </c:pt>
                <c:pt idx="4">
                  <c:v>3.e-002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9.e-002</c:v>
                </c:pt>
                <c:pt idx="2">
                  <c:v>0.1</c:v>
                </c:pt>
                <c:pt idx="3">
                  <c:v>7.0000000000000007e-002</c:v>
                </c:pt>
                <c:pt idx="4">
                  <c:v>6.e-002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88.83</c:v>
                </c:pt>
                <c:pt idx="2">
                  <c:v>58.02</c:v>
                </c:pt>
                <c:pt idx="3">
                  <c:v>63.12</c:v>
                </c:pt>
                <c:pt idx="4">
                  <c:v>65.209999999999994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55.84</c:v>
                </c:pt>
                <c:pt idx="2">
                  <c:v>55.78</c:v>
                </c:pt>
                <c:pt idx="3">
                  <c:v>54.86</c:v>
                </c:pt>
                <c:pt idx="4">
                  <c:v>55.04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98.45</c:v>
                </c:pt>
                <c:pt idx="2">
                  <c:v>98.42</c:v>
                </c:pt>
                <c:pt idx="3">
                  <c:v>98.38</c:v>
                </c:pt>
                <c:pt idx="4">
                  <c:v>98.4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92.34</c:v>
                </c:pt>
                <c:pt idx="2">
                  <c:v>91.78</c:v>
                </c:pt>
                <c:pt idx="3">
                  <c:v>91.37</c:v>
                </c:pt>
                <c:pt idx="4">
                  <c:v>91.92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107.6</c:v>
                </c:pt>
                <c:pt idx="2">
                  <c:v>103.3</c:v>
                </c:pt>
                <c:pt idx="3">
                  <c:v>102.71</c:v>
                </c:pt>
                <c:pt idx="4">
                  <c:v>104.31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105.41</c:v>
                </c:pt>
                <c:pt idx="2">
                  <c:v>104.64</c:v>
                </c:pt>
                <c:pt idx="3">
                  <c:v>105.35</c:v>
                </c:pt>
                <c:pt idx="4">
                  <c:v>106.8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5.56</c:v>
                </c:pt>
                <c:pt idx="2">
                  <c:v>10.72</c:v>
                </c:pt>
                <c:pt idx="3">
                  <c:v>15.56</c:v>
                </c:pt>
                <c:pt idx="4">
                  <c:v>19.829999999999998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25.37</c:v>
                </c:pt>
                <c:pt idx="2">
                  <c:v>26.89</c:v>
                </c:pt>
                <c:pt idx="3">
                  <c:v>29.42</c:v>
                </c:pt>
                <c:pt idx="4">
                  <c:v>31.14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1.5699999999999998</c:v>
                </c:pt>
                <c:pt idx="2">
                  <c:v>1.89</c:v>
                </c:pt>
                <c:pt idx="3">
                  <c:v>3.45</c:v>
                </c:pt>
                <c:pt idx="4">
                  <c:v>6.23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0.54</c:v>
                </c:pt>
                <c:pt idx="2">
                  <c:v>0.75</c:v>
                </c:pt>
                <c:pt idx="3">
                  <c:v>0.74</c:v>
                </c:pt>
                <c:pt idx="4">
                  <c:v>0.76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25.86</c:v>
                </c:pt>
                <c:pt idx="2">
                  <c:v>25.76</c:v>
                </c:pt>
                <c:pt idx="3">
                  <c:v>26.07</c:v>
                </c:pt>
                <c:pt idx="4">
                  <c:v>26.89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41.92</c:v>
                </c:pt>
                <c:pt idx="2">
                  <c:v>49.83</c:v>
                </c:pt>
                <c:pt idx="3">
                  <c:v>61.08</c:v>
                </c:pt>
                <c:pt idx="4">
                  <c:v>79.72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58.23</c:v>
                </c:pt>
                <c:pt idx="2">
                  <c:v>65.56</c:v>
                </c:pt>
                <c:pt idx="3">
                  <c:v>65.87</c:v>
                </c:pt>
                <c:pt idx="4">
                  <c:v>77.260000000000005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383.32</c:v>
                </c:pt>
                <c:pt idx="2">
                  <c:v>328.37</c:v>
                </c:pt>
                <c:pt idx="3">
                  <c:v>311.27</c:v>
                </c:pt>
                <c:pt idx="4">
                  <c:v>284.64999999999998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812.92</c:v>
                </c:pt>
                <c:pt idx="2">
                  <c:v>765.48</c:v>
                </c:pt>
                <c:pt idx="3">
                  <c:v>742.08</c:v>
                </c:pt>
                <c:pt idx="4">
                  <c:v>730.84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132.54</c:v>
                </c:pt>
                <c:pt idx="2">
                  <c:v>123.47</c:v>
                </c:pt>
                <c:pt idx="3">
                  <c:v>110.71</c:v>
                </c:pt>
                <c:pt idx="4">
                  <c:v>129.34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85.4</c:v>
                </c:pt>
                <c:pt idx="2">
                  <c:v>87.8</c:v>
                </c:pt>
                <c:pt idx="3">
                  <c:v>86.51</c:v>
                </c:pt>
                <c:pt idx="4">
                  <c:v>89.17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132.6</c:v>
                </c:pt>
                <c:pt idx="2">
                  <c:v>142.62</c:v>
                </c:pt>
                <c:pt idx="3">
                  <c:v>141.59</c:v>
                </c:pt>
                <c:pt idx="4">
                  <c:v>136.34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188.57</c:v>
                </c:pt>
                <c:pt idx="2">
                  <c:v>187.69</c:v>
                </c:pt>
                <c:pt idx="3">
                  <c:v>188.24</c:v>
                </c:pt>
                <c:pt idx="4">
                  <c:v>184.85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【8.68】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13" zoomScale="55" zoomScaleNormal="55" workbookViewId="0">
      <selection activeCell="BL66" sqref="BL66:BZ82"/>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名寄市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Cd1</v>
      </c>
      <c r="X8" s="6"/>
      <c r="Y8" s="6"/>
      <c r="Z8" s="6"/>
      <c r="AA8" s="6"/>
      <c r="AB8" s="6"/>
      <c r="AC8" s="6"/>
      <c r="AD8" s="20" t="str">
        <f>データ!$M$6</f>
        <v>非設置</v>
      </c>
      <c r="AE8" s="20"/>
      <c r="AF8" s="20"/>
      <c r="AG8" s="20"/>
      <c r="AH8" s="20"/>
      <c r="AI8" s="20"/>
      <c r="AJ8" s="20"/>
      <c r="AK8" s="3"/>
      <c r="AL8" s="21">
        <f>データ!S6</f>
        <v>25376</v>
      </c>
      <c r="AM8" s="21"/>
      <c r="AN8" s="21"/>
      <c r="AO8" s="21"/>
      <c r="AP8" s="21"/>
      <c r="AQ8" s="21"/>
      <c r="AR8" s="21"/>
      <c r="AS8" s="21"/>
      <c r="AT8" s="7">
        <f>データ!T6</f>
        <v>534.86</v>
      </c>
      <c r="AU8" s="7"/>
      <c r="AV8" s="7"/>
      <c r="AW8" s="7"/>
      <c r="AX8" s="7"/>
      <c r="AY8" s="7"/>
      <c r="AZ8" s="7"/>
      <c r="BA8" s="7"/>
      <c r="BB8" s="7">
        <f>データ!U6</f>
        <v>47.44</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73.680000000000007</v>
      </c>
      <c r="J10" s="7"/>
      <c r="K10" s="7"/>
      <c r="L10" s="7"/>
      <c r="M10" s="7"/>
      <c r="N10" s="7"/>
      <c r="O10" s="7"/>
      <c r="P10" s="7">
        <f>データ!P6</f>
        <v>87.65</v>
      </c>
      <c r="Q10" s="7"/>
      <c r="R10" s="7"/>
      <c r="S10" s="7"/>
      <c r="T10" s="7"/>
      <c r="U10" s="7"/>
      <c r="V10" s="7"/>
      <c r="W10" s="7">
        <f>データ!Q6</f>
        <v>59.88</v>
      </c>
      <c r="X10" s="7"/>
      <c r="Y10" s="7"/>
      <c r="Z10" s="7"/>
      <c r="AA10" s="7"/>
      <c r="AB10" s="7"/>
      <c r="AC10" s="7"/>
      <c r="AD10" s="21">
        <f>データ!R6</f>
        <v>3870</v>
      </c>
      <c r="AE10" s="21"/>
      <c r="AF10" s="21"/>
      <c r="AG10" s="21"/>
      <c r="AH10" s="21"/>
      <c r="AI10" s="21"/>
      <c r="AJ10" s="21"/>
      <c r="AK10" s="2"/>
      <c r="AL10" s="21">
        <f>データ!V6</f>
        <v>21879</v>
      </c>
      <c r="AM10" s="21"/>
      <c r="AN10" s="21"/>
      <c r="AO10" s="21"/>
      <c r="AP10" s="21"/>
      <c r="AQ10" s="21"/>
      <c r="AR10" s="21"/>
      <c r="AS10" s="21"/>
      <c r="AT10" s="7">
        <f>データ!W6</f>
        <v>9.9700000000000006</v>
      </c>
      <c r="AU10" s="7"/>
      <c r="AV10" s="7"/>
      <c r="AW10" s="7"/>
      <c r="AX10" s="7"/>
      <c r="AY10" s="7"/>
      <c r="AZ10" s="7"/>
      <c r="BA10" s="7"/>
      <c r="BB10" s="7">
        <f>データ!X6</f>
        <v>2194.48</v>
      </c>
      <c r="BC10" s="7"/>
      <c r="BD10" s="7"/>
      <c r="BE10" s="7"/>
      <c r="BF10" s="7"/>
      <c r="BG10" s="7"/>
      <c r="BH10" s="7"/>
      <c r="BI10" s="7"/>
      <c r="BJ10" s="2"/>
      <c r="BK10" s="2"/>
      <c r="BL10" s="29" t="s">
        <v>35</v>
      </c>
      <c r="BM10" s="39"/>
      <c r="BN10" s="46" t="s">
        <v>37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111</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45</v>
      </c>
      <c r="F84" s="12" t="s">
        <v>46</v>
      </c>
      <c r="G84" s="12" t="s">
        <v>47</v>
      </c>
      <c r="H84" s="12" t="s">
        <v>40</v>
      </c>
      <c r="I84" s="12" t="s">
        <v>11</v>
      </c>
      <c r="J84" s="12" t="s">
        <v>48</v>
      </c>
      <c r="K84" s="12" t="s">
        <v>49</v>
      </c>
      <c r="L84" s="12" t="s">
        <v>4</v>
      </c>
      <c r="M84" s="12" t="s">
        <v>33</v>
      </c>
      <c r="N84" s="12" t="s">
        <v>51</v>
      </c>
      <c r="O84" s="12" t="s">
        <v>53</v>
      </c>
    </row>
    <row r="85" spans="1:78" hidden="1">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PZYheFSBh0oewnqqrL8DQitpdnqe2vp94ivZo5rv2G45sncXJYHd/wFCcEgLys/KMNl/TRZuss4iSimSMHc0wg==" saltValue="IyLdhsvX2GYGgcjdD840A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54</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2</v>
      </c>
      <c r="C3" s="58" t="s">
        <v>57</v>
      </c>
      <c r="D3" s="58" t="s">
        <v>58</v>
      </c>
      <c r="E3" s="58" t="s">
        <v>7</v>
      </c>
      <c r="F3" s="58" t="s">
        <v>6</v>
      </c>
      <c r="G3" s="58" t="s">
        <v>25</v>
      </c>
      <c r="H3" s="64" t="s">
        <v>59</v>
      </c>
      <c r="I3" s="67"/>
      <c r="J3" s="67"/>
      <c r="K3" s="67"/>
      <c r="L3" s="67"/>
      <c r="M3" s="67"/>
      <c r="N3" s="67"/>
      <c r="O3" s="67"/>
      <c r="P3" s="67"/>
      <c r="Q3" s="67"/>
      <c r="R3" s="67"/>
      <c r="S3" s="67"/>
      <c r="T3" s="67"/>
      <c r="U3" s="67"/>
      <c r="V3" s="67"/>
      <c r="W3" s="67"/>
      <c r="X3" s="72"/>
      <c r="Y3" s="75" t="s">
        <v>52</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60</v>
      </c>
      <c r="B4" s="59"/>
      <c r="C4" s="59"/>
      <c r="D4" s="59"/>
      <c r="E4" s="59"/>
      <c r="F4" s="59"/>
      <c r="G4" s="59"/>
      <c r="H4" s="65"/>
      <c r="I4" s="68"/>
      <c r="J4" s="68"/>
      <c r="K4" s="68"/>
      <c r="L4" s="68"/>
      <c r="M4" s="68"/>
      <c r="N4" s="68"/>
      <c r="O4" s="68"/>
      <c r="P4" s="68"/>
      <c r="Q4" s="68"/>
      <c r="R4" s="68"/>
      <c r="S4" s="68"/>
      <c r="T4" s="68"/>
      <c r="U4" s="68"/>
      <c r="V4" s="68"/>
      <c r="W4" s="68"/>
      <c r="X4" s="73"/>
      <c r="Y4" s="76" t="s">
        <v>50</v>
      </c>
      <c r="Z4" s="76"/>
      <c r="AA4" s="76"/>
      <c r="AB4" s="76"/>
      <c r="AC4" s="76"/>
      <c r="AD4" s="76"/>
      <c r="AE4" s="76"/>
      <c r="AF4" s="76"/>
      <c r="AG4" s="76"/>
      <c r="AH4" s="76"/>
      <c r="AI4" s="76"/>
      <c r="AJ4" s="76" t="s">
        <v>44</v>
      </c>
      <c r="AK4" s="76"/>
      <c r="AL4" s="76"/>
      <c r="AM4" s="76"/>
      <c r="AN4" s="76"/>
      <c r="AO4" s="76"/>
      <c r="AP4" s="76"/>
      <c r="AQ4" s="76"/>
      <c r="AR4" s="76"/>
      <c r="AS4" s="76"/>
      <c r="AT4" s="76"/>
      <c r="AU4" s="76" t="s">
        <v>28</v>
      </c>
      <c r="AV4" s="76"/>
      <c r="AW4" s="76"/>
      <c r="AX4" s="76"/>
      <c r="AY4" s="76"/>
      <c r="AZ4" s="76"/>
      <c r="BA4" s="76"/>
      <c r="BB4" s="76"/>
      <c r="BC4" s="76"/>
      <c r="BD4" s="76"/>
      <c r="BE4" s="76"/>
      <c r="BF4" s="76" t="s">
        <v>62</v>
      </c>
      <c r="BG4" s="76"/>
      <c r="BH4" s="76"/>
      <c r="BI4" s="76"/>
      <c r="BJ4" s="76"/>
      <c r="BK4" s="76"/>
      <c r="BL4" s="76"/>
      <c r="BM4" s="76"/>
      <c r="BN4" s="76"/>
      <c r="BO4" s="76"/>
      <c r="BP4" s="76"/>
      <c r="BQ4" s="76" t="s">
        <v>0</v>
      </c>
      <c r="BR4" s="76"/>
      <c r="BS4" s="76"/>
      <c r="BT4" s="76"/>
      <c r="BU4" s="76"/>
      <c r="BV4" s="76"/>
      <c r="BW4" s="76"/>
      <c r="BX4" s="76"/>
      <c r="BY4" s="76"/>
      <c r="BZ4" s="76"/>
      <c r="CA4" s="76"/>
      <c r="CB4" s="76" t="s">
        <v>61</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36</v>
      </c>
      <c r="DU4" s="76"/>
      <c r="DV4" s="76"/>
      <c r="DW4" s="76"/>
      <c r="DX4" s="76"/>
      <c r="DY4" s="76"/>
      <c r="DZ4" s="76"/>
      <c r="EA4" s="76"/>
      <c r="EB4" s="76"/>
      <c r="EC4" s="76"/>
      <c r="ED4" s="76"/>
      <c r="EE4" s="76" t="s">
        <v>67</v>
      </c>
      <c r="EF4" s="76"/>
      <c r="EG4" s="76"/>
      <c r="EH4" s="76"/>
      <c r="EI4" s="76"/>
      <c r="EJ4" s="76"/>
      <c r="EK4" s="76"/>
      <c r="EL4" s="76"/>
      <c r="EM4" s="76"/>
      <c r="EN4" s="76"/>
      <c r="EO4" s="76"/>
    </row>
    <row r="5" spans="1:148">
      <c r="A5" s="56" t="s">
        <v>68</v>
      </c>
      <c r="B5" s="60"/>
      <c r="C5" s="60"/>
      <c r="D5" s="60"/>
      <c r="E5" s="60"/>
      <c r="F5" s="60"/>
      <c r="G5" s="60"/>
      <c r="H5" s="66" t="s">
        <v>56</v>
      </c>
      <c r="I5" s="66" t="s">
        <v>69</v>
      </c>
      <c r="J5" s="66" t="s">
        <v>70</v>
      </c>
      <c r="K5" s="66" t="s">
        <v>71</v>
      </c>
      <c r="L5" s="66" t="s">
        <v>72</v>
      </c>
      <c r="M5" s="66" t="s">
        <v>8</v>
      </c>
      <c r="N5" s="66" t="s">
        <v>73</v>
      </c>
      <c r="O5" s="66" t="s">
        <v>74</v>
      </c>
      <c r="P5" s="66" t="s">
        <v>75</v>
      </c>
      <c r="Q5" s="66" t="s">
        <v>76</v>
      </c>
      <c r="R5" s="66" t="s">
        <v>78</v>
      </c>
      <c r="S5" s="66" t="s">
        <v>79</v>
      </c>
      <c r="T5" s="66" t="s">
        <v>80</v>
      </c>
      <c r="U5" s="66" t="s">
        <v>63</v>
      </c>
      <c r="V5" s="66" t="s">
        <v>81</v>
      </c>
      <c r="W5" s="66" t="s">
        <v>82</v>
      </c>
      <c r="X5" s="66" t="s">
        <v>83</v>
      </c>
      <c r="Y5" s="66" t="s">
        <v>84</v>
      </c>
      <c r="Z5" s="66" t="s">
        <v>85</v>
      </c>
      <c r="AA5" s="66" t="s">
        <v>86</v>
      </c>
      <c r="AB5" s="66" t="s">
        <v>87</v>
      </c>
      <c r="AC5" s="66" t="s">
        <v>88</v>
      </c>
      <c r="AD5" s="66" t="s">
        <v>90</v>
      </c>
      <c r="AE5" s="66" t="s">
        <v>91</v>
      </c>
      <c r="AF5" s="66" t="s">
        <v>92</v>
      </c>
      <c r="AG5" s="66" t="s">
        <v>93</v>
      </c>
      <c r="AH5" s="66" t="s">
        <v>94</v>
      </c>
      <c r="AI5" s="66" t="s">
        <v>43</v>
      </c>
      <c r="AJ5" s="66" t="s">
        <v>84</v>
      </c>
      <c r="AK5" s="66" t="s">
        <v>85</v>
      </c>
      <c r="AL5" s="66" t="s">
        <v>86</v>
      </c>
      <c r="AM5" s="66" t="s">
        <v>87</v>
      </c>
      <c r="AN5" s="66" t="s">
        <v>88</v>
      </c>
      <c r="AO5" s="66" t="s">
        <v>90</v>
      </c>
      <c r="AP5" s="66" t="s">
        <v>91</v>
      </c>
      <c r="AQ5" s="66" t="s">
        <v>92</v>
      </c>
      <c r="AR5" s="66" t="s">
        <v>93</v>
      </c>
      <c r="AS5" s="66" t="s">
        <v>94</v>
      </c>
      <c r="AT5" s="66" t="s">
        <v>89</v>
      </c>
      <c r="AU5" s="66" t="s">
        <v>84</v>
      </c>
      <c r="AV5" s="66" t="s">
        <v>85</v>
      </c>
      <c r="AW5" s="66" t="s">
        <v>86</v>
      </c>
      <c r="AX5" s="66" t="s">
        <v>87</v>
      </c>
      <c r="AY5" s="66" t="s">
        <v>88</v>
      </c>
      <c r="AZ5" s="66" t="s">
        <v>90</v>
      </c>
      <c r="BA5" s="66" t="s">
        <v>91</v>
      </c>
      <c r="BB5" s="66" t="s">
        <v>92</v>
      </c>
      <c r="BC5" s="66" t="s">
        <v>93</v>
      </c>
      <c r="BD5" s="66" t="s">
        <v>94</v>
      </c>
      <c r="BE5" s="66" t="s">
        <v>89</v>
      </c>
      <c r="BF5" s="66" t="s">
        <v>84</v>
      </c>
      <c r="BG5" s="66" t="s">
        <v>85</v>
      </c>
      <c r="BH5" s="66" t="s">
        <v>86</v>
      </c>
      <c r="BI5" s="66" t="s">
        <v>87</v>
      </c>
      <c r="BJ5" s="66" t="s">
        <v>88</v>
      </c>
      <c r="BK5" s="66" t="s">
        <v>90</v>
      </c>
      <c r="BL5" s="66" t="s">
        <v>91</v>
      </c>
      <c r="BM5" s="66" t="s">
        <v>92</v>
      </c>
      <c r="BN5" s="66" t="s">
        <v>93</v>
      </c>
      <c r="BO5" s="66" t="s">
        <v>94</v>
      </c>
      <c r="BP5" s="66" t="s">
        <v>89</v>
      </c>
      <c r="BQ5" s="66" t="s">
        <v>84</v>
      </c>
      <c r="BR5" s="66" t="s">
        <v>85</v>
      </c>
      <c r="BS5" s="66" t="s">
        <v>86</v>
      </c>
      <c r="BT5" s="66" t="s">
        <v>87</v>
      </c>
      <c r="BU5" s="66" t="s">
        <v>88</v>
      </c>
      <c r="BV5" s="66" t="s">
        <v>90</v>
      </c>
      <c r="BW5" s="66" t="s">
        <v>91</v>
      </c>
      <c r="BX5" s="66" t="s">
        <v>92</v>
      </c>
      <c r="BY5" s="66" t="s">
        <v>93</v>
      </c>
      <c r="BZ5" s="66" t="s">
        <v>94</v>
      </c>
      <c r="CA5" s="66" t="s">
        <v>89</v>
      </c>
      <c r="CB5" s="66" t="s">
        <v>84</v>
      </c>
      <c r="CC5" s="66" t="s">
        <v>85</v>
      </c>
      <c r="CD5" s="66" t="s">
        <v>86</v>
      </c>
      <c r="CE5" s="66" t="s">
        <v>87</v>
      </c>
      <c r="CF5" s="66" t="s">
        <v>88</v>
      </c>
      <c r="CG5" s="66" t="s">
        <v>90</v>
      </c>
      <c r="CH5" s="66" t="s">
        <v>91</v>
      </c>
      <c r="CI5" s="66" t="s">
        <v>92</v>
      </c>
      <c r="CJ5" s="66" t="s">
        <v>93</v>
      </c>
      <c r="CK5" s="66" t="s">
        <v>94</v>
      </c>
      <c r="CL5" s="66" t="s">
        <v>89</v>
      </c>
      <c r="CM5" s="66" t="s">
        <v>84</v>
      </c>
      <c r="CN5" s="66" t="s">
        <v>85</v>
      </c>
      <c r="CO5" s="66" t="s">
        <v>86</v>
      </c>
      <c r="CP5" s="66" t="s">
        <v>87</v>
      </c>
      <c r="CQ5" s="66" t="s">
        <v>88</v>
      </c>
      <c r="CR5" s="66" t="s">
        <v>90</v>
      </c>
      <c r="CS5" s="66" t="s">
        <v>91</v>
      </c>
      <c r="CT5" s="66" t="s">
        <v>92</v>
      </c>
      <c r="CU5" s="66" t="s">
        <v>93</v>
      </c>
      <c r="CV5" s="66" t="s">
        <v>94</v>
      </c>
      <c r="CW5" s="66" t="s">
        <v>89</v>
      </c>
      <c r="CX5" s="66" t="s">
        <v>84</v>
      </c>
      <c r="CY5" s="66" t="s">
        <v>85</v>
      </c>
      <c r="CZ5" s="66" t="s">
        <v>86</v>
      </c>
      <c r="DA5" s="66" t="s">
        <v>87</v>
      </c>
      <c r="DB5" s="66" t="s">
        <v>88</v>
      </c>
      <c r="DC5" s="66" t="s">
        <v>90</v>
      </c>
      <c r="DD5" s="66" t="s">
        <v>91</v>
      </c>
      <c r="DE5" s="66" t="s">
        <v>92</v>
      </c>
      <c r="DF5" s="66" t="s">
        <v>93</v>
      </c>
      <c r="DG5" s="66" t="s">
        <v>94</v>
      </c>
      <c r="DH5" s="66" t="s">
        <v>89</v>
      </c>
      <c r="DI5" s="66" t="s">
        <v>84</v>
      </c>
      <c r="DJ5" s="66" t="s">
        <v>85</v>
      </c>
      <c r="DK5" s="66" t="s">
        <v>86</v>
      </c>
      <c r="DL5" s="66" t="s">
        <v>87</v>
      </c>
      <c r="DM5" s="66" t="s">
        <v>88</v>
      </c>
      <c r="DN5" s="66" t="s">
        <v>90</v>
      </c>
      <c r="DO5" s="66" t="s">
        <v>91</v>
      </c>
      <c r="DP5" s="66" t="s">
        <v>92</v>
      </c>
      <c r="DQ5" s="66" t="s">
        <v>93</v>
      </c>
      <c r="DR5" s="66" t="s">
        <v>94</v>
      </c>
      <c r="DS5" s="66" t="s">
        <v>89</v>
      </c>
      <c r="DT5" s="66" t="s">
        <v>84</v>
      </c>
      <c r="DU5" s="66" t="s">
        <v>85</v>
      </c>
      <c r="DV5" s="66" t="s">
        <v>86</v>
      </c>
      <c r="DW5" s="66" t="s">
        <v>87</v>
      </c>
      <c r="DX5" s="66" t="s">
        <v>88</v>
      </c>
      <c r="DY5" s="66" t="s">
        <v>90</v>
      </c>
      <c r="DZ5" s="66" t="s">
        <v>91</v>
      </c>
      <c r="EA5" s="66" t="s">
        <v>92</v>
      </c>
      <c r="EB5" s="66" t="s">
        <v>93</v>
      </c>
      <c r="EC5" s="66" t="s">
        <v>94</v>
      </c>
      <c r="ED5" s="66" t="s">
        <v>89</v>
      </c>
      <c r="EE5" s="66" t="s">
        <v>84</v>
      </c>
      <c r="EF5" s="66" t="s">
        <v>85</v>
      </c>
      <c r="EG5" s="66" t="s">
        <v>86</v>
      </c>
      <c r="EH5" s="66" t="s">
        <v>87</v>
      </c>
      <c r="EI5" s="66" t="s">
        <v>88</v>
      </c>
      <c r="EJ5" s="66" t="s">
        <v>90</v>
      </c>
      <c r="EK5" s="66" t="s">
        <v>91</v>
      </c>
      <c r="EL5" s="66" t="s">
        <v>92</v>
      </c>
      <c r="EM5" s="66" t="s">
        <v>93</v>
      </c>
      <c r="EN5" s="66" t="s">
        <v>94</v>
      </c>
      <c r="EO5" s="66" t="s">
        <v>89</v>
      </c>
    </row>
    <row r="6" spans="1:148" s="55" customFormat="1">
      <c r="A6" s="56" t="s">
        <v>95</v>
      </c>
      <c r="B6" s="61">
        <f t="shared" ref="B6:X6" si="1">B7</f>
        <v>2023</v>
      </c>
      <c r="C6" s="61">
        <f t="shared" si="1"/>
        <v>12211</v>
      </c>
      <c r="D6" s="61">
        <f t="shared" si="1"/>
        <v>46</v>
      </c>
      <c r="E6" s="61">
        <f t="shared" si="1"/>
        <v>17</v>
      </c>
      <c r="F6" s="61">
        <f t="shared" si="1"/>
        <v>1</v>
      </c>
      <c r="G6" s="61">
        <f t="shared" si="1"/>
        <v>0</v>
      </c>
      <c r="H6" s="61" t="str">
        <f t="shared" si="1"/>
        <v>北海道　名寄市</v>
      </c>
      <c r="I6" s="61" t="str">
        <f t="shared" si="1"/>
        <v>法適用</v>
      </c>
      <c r="J6" s="61" t="str">
        <f t="shared" si="1"/>
        <v>下水道事業</v>
      </c>
      <c r="K6" s="61" t="str">
        <f t="shared" si="1"/>
        <v>公共下水道</v>
      </c>
      <c r="L6" s="61" t="str">
        <f t="shared" si="1"/>
        <v>Cd1</v>
      </c>
      <c r="M6" s="61" t="str">
        <f t="shared" si="1"/>
        <v>非設置</v>
      </c>
      <c r="N6" s="69" t="str">
        <f t="shared" si="1"/>
        <v>-</v>
      </c>
      <c r="O6" s="69">
        <f t="shared" si="1"/>
        <v>73.680000000000007</v>
      </c>
      <c r="P6" s="69">
        <f t="shared" si="1"/>
        <v>87.65</v>
      </c>
      <c r="Q6" s="69">
        <f t="shared" si="1"/>
        <v>59.88</v>
      </c>
      <c r="R6" s="69">
        <f t="shared" si="1"/>
        <v>3870</v>
      </c>
      <c r="S6" s="69">
        <f t="shared" si="1"/>
        <v>25376</v>
      </c>
      <c r="T6" s="69">
        <f t="shared" si="1"/>
        <v>534.86</v>
      </c>
      <c r="U6" s="69">
        <f t="shared" si="1"/>
        <v>47.44</v>
      </c>
      <c r="V6" s="69">
        <f t="shared" si="1"/>
        <v>21879</v>
      </c>
      <c r="W6" s="69">
        <f t="shared" si="1"/>
        <v>9.9700000000000006</v>
      </c>
      <c r="X6" s="69">
        <f t="shared" si="1"/>
        <v>2194.48</v>
      </c>
      <c r="Y6" s="77" t="str">
        <f t="shared" ref="Y6:AH6" si="2">IF(Y7="",NA(),Y7)</f>
        <v>-</v>
      </c>
      <c r="Z6" s="77">
        <f t="shared" si="2"/>
        <v>107.6</v>
      </c>
      <c r="AA6" s="77">
        <f t="shared" si="2"/>
        <v>103.3</v>
      </c>
      <c r="AB6" s="77">
        <f t="shared" si="2"/>
        <v>102.71</v>
      </c>
      <c r="AC6" s="77">
        <f t="shared" si="2"/>
        <v>104.31</v>
      </c>
      <c r="AD6" s="77" t="str">
        <f t="shared" si="2"/>
        <v>-</v>
      </c>
      <c r="AE6" s="77">
        <f t="shared" si="2"/>
        <v>105.41</v>
      </c>
      <c r="AF6" s="77">
        <f t="shared" si="2"/>
        <v>104.64</v>
      </c>
      <c r="AG6" s="77">
        <f t="shared" si="2"/>
        <v>105.35</v>
      </c>
      <c r="AH6" s="77">
        <f t="shared" si="2"/>
        <v>106.8</v>
      </c>
      <c r="AI6" s="69" t="str">
        <f>IF(AI7="","",IF(AI7="-","【-】","【"&amp;SUBSTITUTE(TEXT(AI7,"#,##0.00"),"-","△")&amp;"】"))</f>
        <v>【105.91】</v>
      </c>
      <c r="AJ6" s="77" t="str">
        <f t="shared" ref="AJ6:AS6" si="3">IF(AJ7="",NA(),AJ7)</f>
        <v>-</v>
      </c>
      <c r="AK6" s="69">
        <f t="shared" si="3"/>
        <v>0</v>
      </c>
      <c r="AL6" s="69">
        <f t="shared" si="3"/>
        <v>0</v>
      </c>
      <c r="AM6" s="69">
        <f t="shared" si="3"/>
        <v>0</v>
      </c>
      <c r="AN6" s="69">
        <f t="shared" si="3"/>
        <v>0</v>
      </c>
      <c r="AO6" s="77" t="str">
        <f t="shared" si="3"/>
        <v>-</v>
      </c>
      <c r="AP6" s="77">
        <f t="shared" si="3"/>
        <v>25.86</v>
      </c>
      <c r="AQ6" s="77">
        <f t="shared" si="3"/>
        <v>25.76</v>
      </c>
      <c r="AR6" s="77">
        <f t="shared" si="3"/>
        <v>26.07</v>
      </c>
      <c r="AS6" s="77">
        <f t="shared" si="3"/>
        <v>26.89</v>
      </c>
      <c r="AT6" s="69" t="str">
        <f>IF(AT7="","",IF(AT7="-","【-】","【"&amp;SUBSTITUTE(TEXT(AT7,"#,##0.00"),"-","△")&amp;"】"))</f>
        <v>【3.03】</v>
      </c>
      <c r="AU6" s="77" t="str">
        <f t="shared" ref="AU6:BD6" si="4">IF(AU7="",NA(),AU7)</f>
        <v>-</v>
      </c>
      <c r="AV6" s="77">
        <f t="shared" si="4"/>
        <v>41.92</v>
      </c>
      <c r="AW6" s="77">
        <f t="shared" si="4"/>
        <v>49.83</v>
      </c>
      <c r="AX6" s="77">
        <f t="shared" si="4"/>
        <v>61.08</v>
      </c>
      <c r="AY6" s="77">
        <f t="shared" si="4"/>
        <v>79.72</v>
      </c>
      <c r="AZ6" s="77" t="str">
        <f t="shared" si="4"/>
        <v>-</v>
      </c>
      <c r="BA6" s="77">
        <f t="shared" si="4"/>
        <v>58.23</v>
      </c>
      <c r="BB6" s="77">
        <f t="shared" si="4"/>
        <v>65.56</v>
      </c>
      <c r="BC6" s="77">
        <f t="shared" si="4"/>
        <v>65.87</v>
      </c>
      <c r="BD6" s="77">
        <f t="shared" si="4"/>
        <v>77.260000000000005</v>
      </c>
      <c r="BE6" s="69" t="str">
        <f>IF(BE7="","",IF(BE7="-","【-】","【"&amp;SUBSTITUTE(TEXT(BE7,"#,##0.00"),"-","△")&amp;"】"))</f>
        <v>【78.43】</v>
      </c>
      <c r="BF6" s="77" t="str">
        <f t="shared" ref="BF6:BO6" si="5">IF(BF7="",NA(),BF7)</f>
        <v>-</v>
      </c>
      <c r="BG6" s="77">
        <f t="shared" si="5"/>
        <v>383.32</v>
      </c>
      <c r="BH6" s="77">
        <f t="shared" si="5"/>
        <v>328.37</v>
      </c>
      <c r="BI6" s="77">
        <f t="shared" si="5"/>
        <v>311.27</v>
      </c>
      <c r="BJ6" s="77">
        <f t="shared" si="5"/>
        <v>284.64999999999998</v>
      </c>
      <c r="BK6" s="77" t="str">
        <f t="shared" si="5"/>
        <v>-</v>
      </c>
      <c r="BL6" s="77">
        <f t="shared" si="5"/>
        <v>812.92</v>
      </c>
      <c r="BM6" s="77">
        <f t="shared" si="5"/>
        <v>765.48</v>
      </c>
      <c r="BN6" s="77">
        <f t="shared" si="5"/>
        <v>742.08</v>
      </c>
      <c r="BO6" s="77">
        <f t="shared" si="5"/>
        <v>730.84</v>
      </c>
      <c r="BP6" s="69" t="str">
        <f>IF(BP7="","",IF(BP7="-","【-】","【"&amp;SUBSTITUTE(TEXT(BP7,"#,##0.00"),"-","△")&amp;"】"))</f>
        <v>【630.82】</v>
      </c>
      <c r="BQ6" s="77" t="str">
        <f t="shared" ref="BQ6:BZ6" si="6">IF(BQ7="",NA(),BQ7)</f>
        <v>-</v>
      </c>
      <c r="BR6" s="77">
        <f t="shared" si="6"/>
        <v>132.54</v>
      </c>
      <c r="BS6" s="77">
        <f t="shared" si="6"/>
        <v>123.47</v>
      </c>
      <c r="BT6" s="77">
        <f t="shared" si="6"/>
        <v>110.71</v>
      </c>
      <c r="BU6" s="77">
        <f t="shared" si="6"/>
        <v>129.34</v>
      </c>
      <c r="BV6" s="77" t="str">
        <f t="shared" si="6"/>
        <v>-</v>
      </c>
      <c r="BW6" s="77">
        <f t="shared" si="6"/>
        <v>85.4</v>
      </c>
      <c r="BX6" s="77">
        <f t="shared" si="6"/>
        <v>87.8</v>
      </c>
      <c r="BY6" s="77">
        <f t="shared" si="6"/>
        <v>86.51</v>
      </c>
      <c r="BZ6" s="77">
        <f t="shared" si="6"/>
        <v>89.17</v>
      </c>
      <c r="CA6" s="69" t="str">
        <f>IF(CA7="","",IF(CA7="-","【-】","【"&amp;SUBSTITUTE(TEXT(CA7,"#,##0.00"),"-","△")&amp;"】"))</f>
        <v>【97.81】</v>
      </c>
      <c r="CB6" s="77" t="str">
        <f t="shared" ref="CB6:CK6" si="7">IF(CB7="",NA(),CB7)</f>
        <v>-</v>
      </c>
      <c r="CC6" s="77">
        <f t="shared" si="7"/>
        <v>132.6</v>
      </c>
      <c r="CD6" s="77">
        <f t="shared" si="7"/>
        <v>142.62</v>
      </c>
      <c r="CE6" s="77">
        <f t="shared" si="7"/>
        <v>141.59</v>
      </c>
      <c r="CF6" s="77">
        <f t="shared" si="7"/>
        <v>136.34</v>
      </c>
      <c r="CG6" s="77" t="str">
        <f t="shared" si="7"/>
        <v>-</v>
      </c>
      <c r="CH6" s="77">
        <f t="shared" si="7"/>
        <v>188.57</v>
      </c>
      <c r="CI6" s="77">
        <f t="shared" si="7"/>
        <v>187.69</v>
      </c>
      <c r="CJ6" s="77">
        <f t="shared" si="7"/>
        <v>188.24</v>
      </c>
      <c r="CK6" s="77">
        <f t="shared" si="7"/>
        <v>184.85</v>
      </c>
      <c r="CL6" s="69" t="str">
        <f>IF(CL7="","",IF(CL7="-","【-】","【"&amp;SUBSTITUTE(TEXT(CL7,"#,##0.00"),"-","△")&amp;"】"))</f>
        <v>【138.75】</v>
      </c>
      <c r="CM6" s="77" t="str">
        <f t="shared" ref="CM6:CV6" si="8">IF(CM7="",NA(),CM7)</f>
        <v>-</v>
      </c>
      <c r="CN6" s="77">
        <f t="shared" si="8"/>
        <v>88.83</v>
      </c>
      <c r="CO6" s="77">
        <f t="shared" si="8"/>
        <v>58.02</v>
      </c>
      <c r="CP6" s="77">
        <f t="shared" si="8"/>
        <v>63.12</v>
      </c>
      <c r="CQ6" s="77">
        <f t="shared" si="8"/>
        <v>65.209999999999994</v>
      </c>
      <c r="CR6" s="77" t="str">
        <f t="shared" si="8"/>
        <v>-</v>
      </c>
      <c r="CS6" s="77">
        <f t="shared" si="8"/>
        <v>55.84</v>
      </c>
      <c r="CT6" s="77">
        <f t="shared" si="8"/>
        <v>55.78</v>
      </c>
      <c r="CU6" s="77">
        <f t="shared" si="8"/>
        <v>54.86</v>
      </c>
      <c r="CV6" s="77">
        <f t="shared" si="8"/>
        <v>55.04</v>
      </c>
      <c r="CW6" s="69" t="str">
        <f>IF(CW7="","",IF(CW7="-","【-】","【"&amp;SUBSTITUTE(TEXT(CW7,"#,##0.00"),"-","△")&amp;"】"))</f>
        <v>【58.94】</v>
      </c>
      <c r="CX6" s="77" t="str">
        <f t="shared" ref="CX6:DG6" si="9">IF(CX7="",NA(),CX7)</f>
        <v>-</v>
      </c>
      <c r="CY6" s="77">
        <f t="shared" si="9"/>
        <v>98.45</v>
      </c>
      <c r="CZ6" s="77">
        <f t="shared" si="9"/>
        <v>98.42</v>
      </c>
      <c r="DA6" s="77">
        <f t="shared" si="9"/>
        <v>98.38</v>
      </c>
      <c r="DB6" s="77">
        <f t="shared" si="9"/>
        <v>98.4</v>
      </c>
      <c r="DC6" s="77" t="str">
        <f t="shared" si="9"/>
        <v>-</v>
      </c>
      <c r="DD6" s="77">
        <f t="shared" si="9"/>
        <v>92.34</v>
      </c>
      <c r="DE6" s="77">
        <f t="shared" si="9"/>
        <v>91.78</v>
      </c>
      <c r="DF6" s="77">
        <f t="shared" si="9"/>
        <v>91.37</v>
      </c>
      <c r="DG6" s="77">
        <f t="shared" si="9"/>
        <v>91.92</v>
      </c>
      <c r="DH6" s="69" t="str">
        <f>IF(DH7="","",IF(DH7="-","【-】","【"&amp;SUBSTITUTE(TEXT(DH7,"#,##0.00"),"-","△")&amp;"】"))</f>
        <v>【95.91】</v>
      </c>
      <c r="DI6" s="77" t="str">
        <f t="shared" ref="DI6:DR6" si="10">IF(DI7="",NA(),DI7)</f>
        <v>-</v>
      </c>
      <c r="DJ6" s="77">
        <f t="shared" si="10"/>
        <v>5.56</v>
      </c>
      <c r="DK6" s="77">
        <f t="shared" si="10"/>
        <v>10.72</v>
      </c>
      <c r="DL6" s="77">
        <f t="shared" si="10"/>
        <v>15.56</v>
      </c>
      <c r="DM6" s="77">
        <f t="shared" si="10"/>
        <v>19.829999999999998</v>
      </c>
      <c r="DN6" s="77" t="str">
        <f t="shared" si="10"/>
        <v>-</v>
      </c>
      <c r="DO6" s="77">
        <f t="shared" si="10"/>
        <v>25.37</v>
      </c>
      <c r="DP6" s="77">
        <f t="shared" si="10"/>
        <v>26.89</v>
      </c>
      <c r="DQ6" s="77">
        <f t="shared" si="10"/>
        <v>29.42</v>
      </c>
      <c r="DR6" s="77">
        <f t="shared" si="10"/>
        <v>31.14</v>
      </c>
      <c r="DS6" s="69" t="str">
        <f>IF(DS7="","",IF(DS7="-","【-】","【"&amp;SUBSTITUTE(TEXT(DS7,"#,##0.00"),"-","△")&amp;"】"))</f>
        <v>【41.09】</v>
      </c>
      <c r="DT6" s="77" t="str">
        <f t="shared" ref="DT6:EC6" si="11">IF(DT7="",NA(),DT7)</f>
        <v>-</v>
      </c>
      <c r="DU6" s="77">
        <f t="shared" si="11"/>
        <v>1.5699999999999998</v>
      </c>
      <c r="DV6" s="77">
        <f t="shared" si="11"/>
        <v>1.89</v>
      </c>
      <c r="DW6" s="77">
        <f t="shared" si="11"/>
        <v>3.45</v>
      </c>
      <c r="DX6" s="77">
        <f t="shared" si="11"/>
        <v>6.23</v>
      </c>
      <c r="DY6" s="77" t="str">
        <f t="shared" si="11"/>
        <v>-</v>
      </c>
      <c r="DZ6" s="77">
        <f t="shared" si="11"/>
        <v>0.54</v>
      </c>
      <c r="EA6" s="77">
        <f t="shared" si="11"/>
        <v>0.75</v>
      </c>
      <c r="EB6" s="77">
        <f t="shared" si="11"/>
        <v>0.74</v>
      </c>
      <c r="EC6" s="77">
        <f t="shared" si="11"/>
        <v>0.76</v>
      </c>
      <c r="ED6" s="69" t="str">
        <f>IF(ED7="","",IF(ED7="-","【-】","【"&amp;SUBSTITUTE(TEXT(ED7,"#,##0.00"),"-","△")&amp;"】"))</f>
        <v>【8.68】</v>
      </c>
      <c r="EE6" s="77" t="str">
        <f t="shared" ref="EE6:EN6" si="12">IF(EE7="",NA(),EE7)</f>
        <v>-</v>
      </c>
      <c r="EF6" s="77">
        <f t="shared" si="12"/>
        <v>5.e-002</v>
      </c>
      <c r="EG6" s="77">
        <f t="shared" si="12"/>
        <v>3.e-002</v>
      </c>
      <c r="EH6" s="77">
        <f t="shared" si="12"/>
        <v>6.e-002</v>
      </c>
      <c r="EI6" s="77">
        <f t="shared" si="12"/>
        <v>3.e-002</v>
      </c>
      <c r="EJ6" s="77" t="str">
        <f t="shared" si="12"/>
        <v>-</v>
      </c>
      <c r="EK6" s="77">
        <f t="shared" si="12"/>
        <v>9.e-002</v>
      </c>
      <c r="EL6" s="77">
        <f t="shared" si="12"/>
        <v>0.1</v>
      </c>
      <c r="EM6" s="77">
        <f t="shared" si="12"/>
        <v>7.0000000000000007e-002</v>
      </c>
      <c r="EN6" s="77">
        <f t="shared" si="12"/>
        <v>6.e-002</v>
      </c>
      <c r="EO6" s="69" t="str">
        <f>IF(EO7="","",IF(EO7="-","【-】","【"&amp;SUBSTITUTE(TEXT(EO7,"#,##0.00"),"-","△")&amp;"】"))</f>
        <v>【0.22】</v>
      </c>
    </row>
    <row r="7" spans="1:148" s="55" customFormat="1">
      <c r="A7" s="56"/>
      <c r="B7" s="62">
        <v>2023</v>
      </c>
      <c r="C7" s="62">
        <v>12211</v>
      </c>
      <c r="D7" s="62">
        <v>46</v>
      </c>
      <c r="E7" s="62">
        <v>17</v>
      </c>
      <c r="F7" s="62">
        <v>1</v>
      </c>
      <c r="G7" s="62">
        <v>0</v>
      </c>
      <c r="H7" s="62" t="s">
        <v>96</v>
      </c>
      <c r="I7" s="62" t="s">
        <v>97</v>
      </c>
      <c r="J7" s="62" t="s">
        <v>98</v>
      </c>
      <c r="K7" s="62" t="s">
        <v>99</v>
      </c>
      <c r="L7" s="62" t="s">
        <v>77</v>
      </c>
      <c r="M7" s="62" t="s">
        <v>100</v>
      </c>
      <c r="N7" s="70" t="s">
        <v>101</v>
      </c>
      <c r="O7" s="70">
        <v>73.680000000000007</v>
      </c>
      <c r="P7" s="70">
        <v>87.65</v>
      </c>
      <c r="Q7" s="70">
        <v>59.88</v>
      </c>
      <c r="R7" s="70">
        <v>3870</v>
      </c>
      <c r="S7" s="70">
        <v>25376</v>
      </c>
      <c r="T7" s="70">
        <v>534.86</v>
      </c>
      <c r="U7" s="70">
        <v>47.44</v>
      </c>
      <c r="V7" s="70">
        <v>21879</v>
      </c>
      <c r="W7" s="70">
        <v>9.9700000000000006</v>
      </c>
      <c r="X7" s="70">
        <v>2194.48</v>
      </c>
      <c r="Y7" s="70" t="s">
        <v>101</v>
      </c>
      <c r="Z7" s="70">
        <v>107.6</v>
      </c>
      <c r="AA7" s="70">
        <v>103.3</v>
      </c>
      <c r="AB7" s="70">
        <v>102.71</v>
      </c>
      <c r="AC7" s="70">
        <v>104.31</v>
      </c>
      <c r="AD7" s="70" t="s">
        <v>101</v>
      </c>
      <c r="AE7" s="70">
        <v>105.41</v>
      </c>
      <c r="AF7" s="70">
        <v>104.64</v>
      </c>
      <c r="AG7" s="70">
        <v>105.35</v>
      </c>
      <c r="AH7" s="70">
        <v>106.8</v>
      </c>
      <c r="AI7" s="70">
        <v>105.91</v>
      </c>
      <c r="AJ7" s="70" t="s">
        <v>101</v>
      </c>
      <c r="AK7" s="70">
        <v>0</v>
      </c>
      <c r="AL7" s="70">
        <v>0</v>
      </c>
      <c r="AM7" s="70">
        <v>0</v>
      </c>
      <c r="AN7" s="70">
        <v>0</v>
      </c>
      <c r="AO7" s="70" t="s">
        <v>101</v>
      </c>
      <c r="AP7" s="70">
        <v>25.86</v>
      </c>
      <c r="AQ7" s="70">
        <v>25.76</v>
      </c>
      <c r="AR7" s="70">
        <v>26.07</v>
      </c>
      <c r="AS7" s="70">
        <v>26.89</v>
      </c>
      <c r="AT7" s="70">
        <v>3.03</v>
      </c>
      <c r="AU7" s="70" t="s">
        <v>101</v>
      </c>
      <c r="AV7" s="70">
        <v>41.92</v>
      </c>
      <c r="AW7" s="70">
        <v>49.83</v>
      </c>
      <c r="AX7" s="70">
        <v>61.08</v>
      </c>
      <c r="AY7" s="70">
        <v>79.72</v>
      </c>
      <c r="AZ7" s="70" t="s">
        <v>101</v>
      </c>
      <c r="BA7" s="70">
        <v>58.23</v>
      </c>
      <c r="BB7" s="70">
        <v>65.56</v>
      </c>
      <c r="BC7" s="70">
        <v>65.87</v>
      </c>
      <c r="BD7" s="70">
        <v>77.260000000000005</v>
      </c>
      <c r="BE7" s="70">
        <v>78.430000000000007</v>
      </c>
      <c r="BF7" s="70" t="s">
        <v>101</v>
      </c>
      <c r="BG7" s="70">
        <v>383.32</v>
      </c>
      <c r="BH7" s="70">
        <v>328.37</v>
      </c>
      <c r="BI7" s="70">
        <v>311.27</v>
      </c>
      <c r="BJ7" s="70">
        <v>284.64999999999998</v>
      </c>
      <c r="BK7" s="70" t="s">
        <v>101</v>
      </c>
      <c r="BL7" s="70">
        <v>812.92</v>
      </c>
      <c r="BM7" s="70">
        <v>765.48</v>
      </c>
      <c r="BN7" s="70">
        <v>742.08</v>
      </c>
      <c r="BO7" s="70">
        <v>730.84</v>
      </c>
      <c r="BP7" s="70">
        <v>630.82000000000005</v>
      </c>
      <c r="BQ7" s="70" t="s">
        <v>101</v>
      </c>
      <c r="BR7" s="70">
        <v>132.54</v>
      </c>
      <c r="BS7" s="70">
        <v>123.47</v>
      </c>
      <c r="BT7" s="70">
        <v>110.71</v>
      </c>
      <c r="BU7" s="70">
        <v>129.34</v>
      </c>
      <c r="BV7" s="70" t="s">
        <v>101</v>
      </c>
      <c r="BW7" s="70">
        <v>85.4</v>
      </c>
      <c r="BX7" s="70">
        <v>87.8</v>
      </c>
      <c r="BY7" s="70">
        <v>86.51</v>
      </c>
      <c r="BZ7" s="70">
        <v>89.17</v>
      </c>
      <c r="CA7" s="70">
        <v>97.81</v>
      </c>
      <c r="CB7" s="70" t="s">
        <v>101</v>
      </c>
      <c r="CC7" s="70">
        <v>132.6</v>
      </c>
      <c r="CD7" s="70">
        <v>142.62</v>
      </c>
      <c r="CE7" s="70">
        <v>141.59</v>
      </c>
      <c r="CF7" s="70">
        <v>136.34</v>
      </c>
      <c r="CG7" s="70" t="s">
        <v>101</v>
      </c>
      <c r="CH7" s="70">
        <v>188.57</v>
      </c>
      <c r="CI7" s="70">
        <v>187.69</v>
      </c>
      <c r="CJ7" s="70">
        <v>188.24</v>
      </c>
      <c r="CK7" s="70">
        <v>184.85</v>
      </c>
      <c r="CL7" s="70">
        <v>138.75</v>
      </c>
      <c r="CM7" s="70" t="s">
        <v>101</v>
      </c>
      <c r="CN7" s="70">
        <v>88.83</v>
      </c>
      <c r="CO7" s="70">
        <v>58.02</v>
      </c>
      <c r="CP7" s="70">
        <v>63.12</v>
      </c>
      <c r="CQ7" s="70">
        <v>65.209999999999994</v>
      </c>
      <c r="CR7" s="70" t="s">
        <v>101</v>
      </c>
      <c r="CS7" s="70">
        <v>55.84</v>
      </c>
      <c r="CT7" s="70">
        <v>55.78</v>
      </c>
      <c r="CU7" s="70">
        <v>54.86</v>
      </c>
      <c r="CV7" s="70">
        <v>55.04</v>
      </c>
      <c r="CW7" s="70">
        <v>58.94</v>
      </c>
      <c r="CX7" s="70" t="s">
        <v>101</v>
      </c>
      <c r="CY7" s="70">
        <v>98.45</v>
      </c>
      <c r="CZ7" s="70">
        <v>98.42</v>
      </c>
      <c r="DA7" s="70">
        <v>98.38</v>
      </c>
      <c r="DB7" s="70">
        <v>98.4</v>
      </c>
      <c r="DC7" s="70" t="s">
        <v>101</v>
      </c>
      <c r="DD7" s="70">
        <v>92.34</v>
      </c>
      <c r="DE7" s="70">
        <v>91.78</v>
      </c>
      <c r="DF7" s="70">
        <v>91.37</v>
      </c>
      <c r="DG7" s="70">
        <v>91.92</v>
      </c>
      <c r="DH7" s="70">
        <v>95.91</v>
      </c>
      <c r="DI7" s="70" t="s">
        <v>101</v>
      </c>
      <c r="DJ7" s="70">
        <v>5.56</v>
      </c>
      <c r="DK7" s="70">
        <v>10.72</v>
      </c>
      <c r="DL7" s="70">
        <v>15.56</v>
      </c>
      <c r="DM7" s="70">
        <v>19.829999999999998</v>
      </c>
      <c r="DN7" s="70" t="s">
        <v>101</v>
      </c>
      <c r="DO7" s="70">
        <v>25.37</v>
      </c>
      <c r="DP7" s="70">
        <v>26.89</v>
      </c>
      <c r="DQ7" s="70">
        <v>29.42</v>
      </c>
      <c r="DR7" s="70">
        <v>31.14</v>
      </c>
      <c r="DS7" s="70">
        <v>41.09</v>
      </c>
      <c r="DT7" s="70" t="s">
        <v>101</v>
      </c>
      <c r="DU7" s="70">
        <v>1.5699999999999998</v>
      </c>
      <c r="DV7" s="70">
        <v>1.89</v>
      </c>
      <c r="DW7" s="70">
        <v>3.45</v>
      </c>
      <c r="DX7" s="70">
        <v>6.23</v>
      </c>
      <c r="DY7" s="70" t="s">
        <v>101</v>
      </c>
      <c r="DZ7" s="70">
        <v>0.54</v>
      </c>
      <c r="EA7" s="70">
        <v>0.75</v>
      </c>
      <c r="EB7" s="70">
        <v>0.74</v>
      </c>
      <c r="EC7" s="70">
        <v>0.76</v>
      </c>
      <c r="ED7" s="70">
        <v>8.68</v>
      </c>
      <c r="EE7" s="70" t="s">
        <v>101</v>
      </c>
      <c r="EF7" s="70">
        <v>5.e-002</v>
      </c>
      <c r="EG7" s="70">
        <v>3.e-002</v>
      </c>
      <c r="EH7" s="70">
        <v>6.e-002</v>
      </c>
      <c r="EI7" s="70">
        <v>3.e-002</v>
      </c>
      <c r="EJ7" s="70" t="s">
        <v>101</v>
      </c>
      <c r="EK7" s="70">
        <v>9.e-002</v>
      </c>
      <c r="EL7" s="70">
        <v>0.1</v>
      </c>
      <c r="EM7" s="70">
        <v>7.0000000000000007e-002</v>
      </c>
      <c r="EN7" s="70">
        <v>6.e-002</v>
      </c>
      <c r="EO7" s="70">
        <v>0.22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成田　拓哉</cp:lastModifiedBy>
  <dcterms:created xsi:type="dcterms:W3CDTF">2025-01-24T06:57:10Z</dcterms:created>
  <dcterms:modified xsi:type="dcterms:W3CDTF">2025-01-30T08:26:30Z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2025-01-30T08:26:30Z</vt:filetime>
  </property>
</Properties>
</file>