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sO4XfPX4ZY0c4cROwdQMbmvzZ5zkd6XjCzbaPwR9LSJ8G1OZ5nSpWepCI0tLXtzBbwFF1lEtum9mcFyyCVFTw==" workbookSaltValue="GqmHFpvP75PC6FQ3gpeiN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<sst xmlns="http://schemas.openxmlformats.org/spreadsheetml/2006/main" xmlns:r="http://schemas.openxmlformats.org/officeDocument/2006/relationships" count="116" uniqueCount="116">
  <si>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</si>
  <si>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</si>
  <si>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</si>
  <si>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</si>
  <si>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</si>
  <si>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</si>
  <si>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</si>
  <si>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</si>
  <si>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</si>
  <si>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</si>
  <si>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</si>
  <si>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</si>
  <si>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</si>
  <si>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</si>
  <si>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</si>
  <si>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</si>
  <si>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</si>
  <si>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</si>
  <si>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</si>
  <si>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</si>
  <si>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</si>
  <si>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</si>
  <si>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</si>
  <si>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</si>
  <si>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</si>
  <si>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</si>
  <si>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</si>
  <si>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</si>
  <si>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</si>
  <si>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</si>
  <si>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</si>
  <si>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</si>
  <si>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</si>
  <si>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</si>
  <si>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</si>
  <si>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</si>
  <si>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</si>
  <si>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</si>
  <si>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</si>
  <si>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</si>
  <si>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</si>
  <si>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</si>
  <si>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</si>
  <si>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</si>
  <si>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</si>
  <si>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</si>
  <si>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</si>
  <si>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</si>
  <si>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</si>
  <si>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</si>
  <si>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</si>
  <si>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</si>
  <si>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</si>
  <si>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</si>
  <si>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</si>
  <si>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</si>
  <si>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</si>
  <si>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</si>
  <si>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</si>
  <si>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</si>
  <si>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</si>
  <si>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</si>
  <si>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</si>
  <si>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</si>
  <si>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</si>
  <si>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</si>
  <si>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</si>
  <si>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</si>
  <si>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</si>
  <si>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</si>
  <si>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</si>
  <si>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</si>
  <si>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　人口密度の低い郊外地区などでは、下水道等より浄化槽を整備するほうが投資効率はよいため、個別排水処理施設整備事業により生活雑排水を処理することとしており、使用料については下水道同様としている。
　平成8年度より事業開始しており、財源として地方債を活用しているため、料金収入に対する企業債残高の比率も高い。事業開始より20年以上経過し、現在も整備を進めていることから、経費回収率も低く経費の多くは繰入金により賄われている。
　今後においても、適正な人槽算定により過剰な投資にならないよう留意し、下水道を含めた水洗化率を高めていく。</t>
  </si>
  <si>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</si>
  <si>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</si>
  <si>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</si>
  <si>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</si>
  <si>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</si>
  <si>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</si>
  <si>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</si>
  <si>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</si>
  <si>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</si>
  <si>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</si>
  <si>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</si>
  <si>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</si>
  <si>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</si>
  <si>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</si>
  <si>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L2</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</si>
  <si>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</si>
  <si>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</si>
  <si>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</si>
  <si>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</si>
  <si>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</si>
  <si>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</si>
  <si>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</si>
  <si>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</si>
  <si>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</si>
  <si>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</si>
  <si>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</si>
  <si>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名寄市</t>
  </si>
  <si>
    <t>法非適用</t>
  </si>
  <si>
    <t>下水道事業</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</si>
  <si>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</si>
  <si>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</si>
  <si>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</si>
  <si>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</si>
  <si>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</si>
  <si>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</si>
  <si>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</si>
  <si>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</si>
  <si>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</si>
  <si>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</si>
  <si>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</si>
  <si>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</si>
  <si>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事業開始から20年以上経過しているが、浄化槽の状況は比較的健全であり、引き続き保守点検等により効率的な維持管理と施設の長寿命化を図っていく。</t>
  </si>
  <si>
    <t>　人口密度の低い地区での生活排水処理については、経営負担を考慮した中で、個別排水処理施設整備事業を選択してきている。
　事業としての経営効率は低いが、公平な市民生活を確保するために不可欠な事業であることから、下水道事業と合わせて、設備維持、運営体制を定期的に検証していく必要がある。
　また、下水道事業と合わせて令和２年から企業会計となることから経営の効率化及び健全化を目指し策定した経営戦略（平成29年度～令和８年度）の見直しを行い、健全で効率的な事業運営を行っていく。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</si>
</sst>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88.87</c:v>
                </c:pt>
                <c:pt idx="1">
                  <c:v>88.79</c:v>
                </c:pt>
                <c:pt idx="2">
                  <c:v>88.45</c:v>
                </c:pt>
                <c:pt idx="3">
                  <c:v>88.06</c:v>
                </c:pt>
                <c:pt idx="4">
                  <c:v>96.53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1703.47</c:v>
                </c:pt>
                <c:pt idx="1">
                  <c:v>1621.1</c:v>
                </c:pt>
                <c:pt idx="2">
                  <c:v>1580.34</c:v>
                </c:pt>
                <c:pt idx="3">
                  <c:v>1492.16</c:v>
                </c:pt>
                <c:pt idx="4">
                  <c:v>1409.25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663.76</c:v>
                </c:pt>
                <c:pt idx="1">
                  <c:v>566.35</c:v>
                </c:pt>
                <c:pt idx="2">
                  <c:v>888.8</c:v>
                </c:pt>
                <c:pt idx="3">
                  <c:v>855.65</c:v>
                </c:pt>
                <c:pt idx="4">
                  <c:v>862.99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56.78</c:v>
                </c:pt>
                <c:pt idx="1">
                  <c:v>55.95</c:v>
                </c:pt>
                <c:pt idx="2">
                  <c:v>54.23</c:v>
                </c:pt>
                <c:pt idx="3">
                  <c:v>52.81</c:v>
                </c:pt>
                <c:pt idx="4">
                  <c:v>59.27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53.76</c:v>
                </c:pt>
                <c:pt idx="1">
                  <c:v>52.27</c:v>
                </c:pt>
                <c:pt idx="2">
                  <c:v>52.55</c:v>
                </c:pt>
                <c:pt idx="3">
                  <c:v>52.23</c:v>
                </c:pt>
                <c:pt idx="4">
                  <c:v>50.06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332.38</c:v>
                </c:pt>
                <c:pt idx="1">
                  <c:v>336.8</c:v>
                </c:pt>
                <c:pt idx="2">
                  <c:v>348.28</c:v>
                </c:pt>
                <c:pt idx="3">
                  <c:v>357.09</c:v>
                </c:pt>
                <c:pt idx="4">
                  <c:v>316.83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275.25</c:v>
                </c:pt>
                <c:pt idx="1">
                  <c:v>291.01</c:v>
                </c:pt>
                <c:pt idx="2">
                  <c:v>292.45</c:v>
                </c:pt>
                <c:pt idx="3">
                  <c:v>294.05</c:v>
                </c:pt>
                <c:pt idx="4">
                  <c:v>309.22000000000003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44.03</c:v>
                </c:pt>
                <c:pt idx="1">
                  <c:v>43.98</c:v>
                </c:pt>
                <c:pt idx="2">
                  <c:v>42.83</c:v>
                </c:pt>
                <c:pt idx="3">
                  <c:v>42.41</c:v>
                </c:pt>
                <c:pt idx="4">
                  <c:v>41.88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54.14</c:v>
                </c:pt>
                <c:pt idx="1">
                  <c:v>132.99</c:v>
                </c:pt>
                <c:pt idx="2">
                  <c:v>51.71</c:v>
                </c:pt>
                <c:pt idx="3">
                  <c:v>50.56</c:v>
                </c:pt>
                <c:pt idx="4">
                  <c:v>47.35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84.69</c:v>
                </c:pt>
                <c:pt idx="1">
                  <c:v>82.94</c:v>
                </c:pt>
                <c:pt idx="2">
                  <c:v>82.91</c:v>
                </c:pt>
                <c:pt idx="3">
                  <c:v>83.85</c:v>
                </c:pt>
                <c:pt idx="4">
                  <c:v>81.209999999999994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【862.82】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【79.30】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【47.67】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【317.18】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【49.71】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70" zoomScaleNormal="70" workbookViewId="0">
      <selection activeCell="B8" sqref="B8:H8"/>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名寄市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5</v>
      </c>
      <c r="Q7" s="5"/>
      <c r="R7" s="5"/>
      <c r="S7" s="5"/>
      <c r="T7" s="5"/>
      <c r="U7" s="5"/>
      <c r="V7" s="5"/>
      <c r="W7" s="5" t="s">
        <v>4</v>
      </c>
      <c r="X7" s="5"/>
      <c r="Y7" s="5"/>
      <c r="Z7" s="5"/>
      <c r="AA7" s="5"/>
      <c r="AB7" s="5"/>
      <c r="AC7" s="5"/>
      <c r="AD7" s="5" t="s">
        <v>8</v>
      </c>
      <c r="AE7" s="5"/>
      <c r="AF7" s="5"/>
      <c r="AG7" s="5"/>
      <c r="AH7" s="5"/>
      <c r="AI7" s="5"/>
      <c r="AJ7" s="5"/>
      <c r="AK7" s="3"/>
      <c r="AL7" s="5" t="s">
        <v>16</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1" t="str">
        <f>データ!$M$6</f>
        <v>非設置</v>
      </c>
      <c r="AE8" s="21"/>
      <c r="AF8" s="21"/>
      <c r="AG8" s="21"/>
      <c r="AH8" s="21"/>
      <c r="AI8" s="21"/>
      <c r="AJ8" s="21"/>
      <c r="AK8" s="3"/>
      <c r="AL8" s="22">
        <f>データ!S6</f>
        <v>27277</v>
      </c>
      <c r="AM8" s="22"/>
      <c r="AN8" s="22"/>
      <c r="AO8" s="22"/>
      <c r="AP8" s="22"/>
      <c r="AQ8" s="22"/>
      <c r="AR8" s="22"/>
      <c r="AS8" s="22"/>
      <c r="AT8" s="7">
        <f>データ!T6</f>
        <v>535.20000000000005</v>
      </c>
      <c r="AU8" s="7"/>
      <c r="AV8" s="7"/>
      <c r="AW8" s="7"/>
      <c r="AX8" s="7"/>
      <c r="AY8" s="7"/>
      <c r="AZ8" s="7"/>
      <c r="BA8" s="7"/>
      <c r="BB8" s="7">
        <f>データ!U6</f>
        <v>50.97</v>
      </c>
      <c r="BC8" s="7"/>
      <c r="BD8" s="7"/>
      <c r="BE8" s="7"/>
      <c r="BF8" s="7"/>
      <c r="BG8" s="7"/>
      <c r="BH8" s="7"/>
      <c r="BI8" s="7"/>
      <c r="BJ8" s="3"/>
      <c r="BK8" s="3"/>
      <c r="BL8" s="28" t="s">
        <v>15</v>
      </c>
      <c r="BM8" s="38"/>
      <c r="BN8" s="45" t="s">
        <v>20</v>
      </c>
      <c r="BO8" s="48"/>
      <c r="BP8" s="48"/>
      <c r="BQ8" s="48"/>
      <c r="BR8" s="48"/>
      <c r="BS8" s="48"/>
      <c r="BT8" s="48"/>
      <c r="BU8" s="48"/>
      <c r="BV8" s="48"/>
      <c r="BW8" s="48"/>
      <c r="BX8" s="48"/>
      <c r="BY8" s="52"/>
    </row>
    <row r="9" spans="1:78" ht="18.75" customHeight="1">
      <c r="A9" s="2"/>
      <c r="B9" s="5" t="s">
        <v>1</v>
      </c>
      <c r="C9" s="5"/>
      <c r="D9" s="5"/>
      <c r="E9" s="5"/>
      <c r="F9" s="5"/>
      <c r="G9" s="5"/>
      <c r="H9" s="5"/>
      <c r="I9" s="5" t="s">
        <v>21</v>
      </c>
      <c r="J9" s="5"/>
      <c r="K9" s="5"/>
      <c r="L9" s="5"/>
      <c r="M9" s="5"/>
      <c r="N9" s="5"/>
      <c r="O9" s="5"/>
      <c r="P9" s="5" t="s">
        <v>23</v>
      </c>
      <c r="Q9" s="5"/>
      <c r="R9" s="5"/>
      <c r="S9" s="5"/>
      <c r="T9" s="5"/>
      <c r="U9" s="5"/>
      <c r="V9" s="5"/>
      <c r="W9" s="5" t="s">
        <v>26</v>
      </c>
      <c r="X9" s="5"/>
      <c r="Y9" s="5"/>
      <c r="Z9" s="5"/>
      <c r="AA9" s="5"/>
      <c r="AB9" s="5"/>
      <c r="AC9" s="5"/>
      <c r="AD9" s="5" t="s">
        <v>0</v>
      </c>
      <c r="AE9" s="5"/>
      <c r="AF9" s="5"/>
      <c r="AG9" s="5"/>
      <c r="AH9" s="5"/>
      <c r="AI9" s="5"/>
      <c r="AJ9" s="5"/>
      <c r="AK9" s="3"/>
      <c r="AL9" s="5" t="s">
        <v>28</v>
      </c>
      <c r="AM9" s="5"/>
      <c r="AN9" s="5"/>
      <c r="AO9" s="5"/>
      <c r="AP9" s="5"/>
      <c r="AQ9" s="5"/>
      <c r="AR9" s="5"/>
      <c r="AS9" s="5"/>
      <c r="AT9" s="5" t="s">
        <v>29</v>
      </c>
      <c r="AU9" s="5"/>
      <c r="AV9" s="5"/>
      <c r="AW9" s="5"/>
      <c r="AX9" s="5"/>
      <c r="AY9" s="5"/>
      <c r="AZ9" s="5"/>
      <c r="BA9" s="5"/>
      <c r="BB9" s="5" t="s">
        <v>31</v>
      </c>
      <c r="BC9" s="5"/>
      <c r="BD9" s="5"/>
      <c r="BE9" s="5"/>
      <c r="BF9" s="5"/>
      <c r="BG9" s="5"/>
      <c r="BH9" s="5"/>
      <c r="BI9" s="5"/>
      <c r="BJ9" s="3"/>
      <c r="BK9" s="3"/>
      <c r="BL9" s="29" t="s">
        <v>34</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6.97</v>
      </c>
      <c r="Q10" s="7"/>
      <c r="R10" s="7"/>
      <c r="S10" s="7"/>
      <c r="T10" s="7"/>
      <c r="U10" s="7"/>
      <c r="V10" s="7"/>
      <c r="W10" s="7">
        <f>データ!Q6</f>
        <v>100</v>
      </c>
      <c r="X10" s="7"/>
      <c r="Y10" s="7"/>
      <c r="Z10" s="7"/>
      <c r="AA10" s="7"/>
      <c r="AB10" s="7"/>
      <c r="AC10" s="7"/>
      <c r="AD10" s="22">
        <f>データ!R6</f>
        <v>3800</v>
      </c>
      <c r="AE10" s="22"/>
      <c r="AF10" s="22"/>
      <c r="AG10" s="22"/>
      <c r="AH10" s="22"/>
      <c r="AI10" s="22"/>
      <c r="AJ10" s="22"/>
      <c r="AK10" s="2"/>
      <c r="AL10" s="22">
        <f>データ!V6</f>
        <v>1882</v>
      </c>
      <c r="AM10" s="22"/>
      <c r="AN10" s="22"/>
      <c r="AO10" s="22"/>
      <c r="AP10" s="22"/>
      <c r="AQ10" s="22"/>
      <c r="AR10" s="22"/>
      <c r="AS10" s="22"/>
      <c r="AT10" s="7">
        <f>データ!W6</f>
        <v>0.1</v>
      </c>
      <c r="AU10" s="7"/>
      <c r="AV10" s="7"/>
      <c r="AW10" s="7"/>
      <c r="AX10" s="7"/>
      <c r="AY10" s="7"/>
      <c r="AZ10" s="7"/>
      <c r="BA10" s="7"/>
      <c r="BB10" s="7">
        <f>データ!X6</f>
        <v>18820</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72</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49</v>
      </c>
      <c r="H85" s="12" t="s">
        <v>43</v>
      </c>
      <c r="I85" s="12" t="s">
        <v>13</v>
      </c>
      <c r="J85" s="12" t="s">
        <v>50</v>
      </c>
      <c r="K85" s="12" t="s">
        <v>51</v>
      </c>
      <c r="L85" s="12" t="s">
        <v>32</v>
      </c>
      <c r="M85" s="12" t="s">
        <v>36</v>
      </c>
      <c r="N85" s="12" t="s">
        <v>52</v>
      </c>
      <c r="O85" s="12" t="s">
        <v>53</v>
      </c>
    </row>
    <row r="86" spans="1:78" hidden="1">
      <c r="B86" s="12"/>
      <c r="C86" s="12"/>
      <c r="D86" s="12"/>
      <c r="E86" s="12" t="str">
        <f>データ!AI6</f>
        <v/>
      </c>
      <c r="F86" s="12" t="s">
        <v>40</v>
      </c>
      <c r="G86" s="12" t="s">
        <v>40</v>
      </c>
      <c r="H86" s="12" t="str">
        <f>データ!BP6</f>
        <v>【862.82】</v>
      </c>
      <c r="I86" s="12" t="str">
        <f>データ!CA6</f>
        <v>【49.71】</v>
      </c>
      <c r="J86" s="12" t="str">
        <f>データ!CL6</f>
        <v>【317.18】</v>
      </c>
      <c r="K86" s="12" t="str">
        <f>データ!CW6</f>
        <v>【47.67】</v>
      </c>
      <c r="L86" s="12" t="str">
        <f>データ!DH6</f>
        <v>【79.30】</v>
      </c>
      <c r="M86" s="12" t="s">
        <v>40</v>
      </c>
      <c r="N86" s="12" t="s">
        <v>40</v>
      </c>
      <c r="O86" s="12" t="str">
        <f>データ!EO6</f>
        <v>【-】</v>
      </c>
    </row>
  </sheetData>
  <sheetProtection algorithmName="SHA-512" hashValue="A3H78DFKD+olpqDgIMg23/K2KPmxHGgwKjR3n/pkDd49tE1uF0EoW0ySaFVKhY3vkwOMxYeuSOE+QdCCAd1TBw==" saltValue="O+bd+2B1Xi+Gk2rPOV0gy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33</v>
      </c>
      <c r="C3" s="62" t="s">
        <v>59</v>
      </c>
      <c r="D3" s="62" t="s">
        <v>60</v>
      </c>
      <c r="E3" s="62" t="s">
        <v>7</v>
      </c>
      <c r="F3" s="62" t="s">
        <v>6</v>
      </c>
      <c r="G3" s="62" t="s">
        <v>22</v>
      </c>
      <c r="H3" s="69" t="s">
        <v>56</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24</v>
      </c>
      <c r="Z4" s="81"/>
      <c r="AA4" s="81"/>
      <c r="AB4" s="81"/>
      <c r="AC4" s="81"/>
      <c r="AD4" s="81"/>
      <c r="AE4" s="81"/>
      <c r="AF4" s="81"/>
      <c r="AG4" s="81"/>
      <c r="AH4" s="81"/>
      <c r="AI4" s="81"/>
      <c r="AJ4" s="81" t="s">
        <v>47</v>
      </c>
      <c r="AK4" s="81"/>
      <c r="AL4" s="81"/>
      <c r="AM4" s="81"/>
      <c r="AN4" s="81"/>
      <c r="AO4" s="81"/>
      <c r="AP4" s="81"/>
      <c r="AQ4" s="81"/>
      <c r="AR4" s="81"/>
      <c r="AS4" s="81"/>
      <c r="AT4" s="81"/>
      <c r="AU4" s="81" t="s">
        <v>27</v>
      </c>
      <c r="AV4" s="81"/>
      <c r="AW4" s="81"/>
      <c r="AX4" s="81"/>
      <c r="AY4" s="81"/>
      <c r="AZ4" s="81"/>
      <c r="BA4" s="81"/>
      <c r="BB4" s="81"/>
      <c r="BC4" s="81"/>
      <c r="BD4" s="81"/>
      <c r="BE4" s="81"/>
      <c r="BF4" s="81" t="s">
        <v>62</v>
      </c>
      <c r="BG4" s="81"/>
      <c r="BH4" s="81"/>
      <c r="BI4" s="81"/>
      <c r="BJ4" s="81"/>
      <c r="BK4" s="81"/>
      <c r="BL4" s="81"/>
      <c r="BM4" s="81"/>
      <c r="BN4" s="81"/>
      <c r="BO4" s="81"/>
      <c r="BP4" s="81"/>
      <c r="BQ4" s="81" t="s">
        <v>3</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73</v>
      </c>
      <c r="K5" s="71" t="s">
        <v>74</v>
      </c>
      <c r="L5" s="71" t="s">
        <v>75</v>
      </c>
      <c r="M5" s="71" t="s">
        <v>8</v>
      </c>
      <c r="N5" s="71" t="s">
        <v>76</v>
      </c>
      <c r="O5" s="71" t="s">
        <v>77</v>
      </c>
      <c r="P5" s="71" t="s">
        <v>78</v>
      </c>
      <c r="Q5" s="71" t="s">
        <v>79</v>
      </c>
      <c r="R5" s="71" t="s">
        <v>80</v>
      </c>
      <c r="S5" s="71" t="s">
        <v>81</v>
      </c>
      <c r="T5" s="71" t="s">
        <v>82</v>
      </c>
      <c r="U5" s="71" t="s">
        <v>65</v>
      </c>
      <c r="V5" s="71" t="s">
        <v>83</v>
      </c>
      <c r="W5" s="71" t="s">
        <v>84</v>
      </c>
      <c r="X5" s="71" t="s">
        <v>85</v>
      </c>
      <c r="Y5" s="71" t="s">
        <v>86</v>
      </c>
      <c r="Z5" s="71" t="s">
        <v>88</v>
      </c>
      <c r="AA5" s="71" t="s">
        <v>89</v>
      </c>
      <c r="AB5" s="71" t="s">
        <v>90</v>
      </c>
      <c r="AC5" s="71" t="s">
        <v>91</v>
      </c>
      <c r="AD5" s="71" t="s">
        <v>92</v>
      </c>
      <c r="AE5" s="71" t="s">
        <v>94</v>
      </c>
      <c r="AF5" s="71" t="s">
        <v>95</v>
      </c>
      <c r="AG5" s="71" t="s">
        <v>96</v>
      </c>
      <c r="AH5" s="71" t="s">
        <v>97</v>
      </c>
      <c r="AI5" s="71" t="s">
        <v>45</v>
      </c>
      <c r="AJ5" s="71" t="s">
        <v>86</v>
      </c>
      <c r="AK5" s="71" t="s">
        <v>88</v>
      </c>
      <c r="AL5" s="71" t="s">
        <v>89</v>
      </c>
      <c r="AM5" s="71" t="s">
        <v>90</v>
      </c>
      <c r="AN5" s="71" t="s">
        <v>91</v>
      </c>
      <c r="AO5" s="71" t="s">
        <v>92</v>
      </c>
      <c r="AP5" s="71" t="s">
        <v>94</v>
      </c>
      <c r="AQ5" s="71" t="s">
        <v>95</v>
      </c>
      <c r="AR5" s="71" t="s">
        <v>96</v>
      </c>
      <c r="AS5" s="71" t="s">
        <v>97</v>
      </c>
      <c r="AT5" s="71" t="s">
        <v>93</v>
      </c>
      <c r="AU5" s="71" t="s">
        <v>86</v>
      </c>
      <c r="AV5" s="71" t="s">
        <v>88</v>
      </c>
      <c r="AW5" s="71" t="s">
        <v>89</v>
      </c>
      <c r="AX5" s="71" t="s">
        <v>90</v>
      </c>
      <c r="AY5" s="71" t="s">
        <v>91</v>
      </c>
      <c r="AZ5" s="71" t="s">
        <v>92</v>
      </c>
      <c r="BA5" s="71" t="s">
        <v>94</v>
      </c>
      <c r="BB5" s="71" t="s">
        <v>95</v>
      </c>
      <c r="BC5" s="71" t="s">
        <v>96</v>
      </c>
      <c r="BD5" s="71" t="s">
        <v>97</v>
      </c>
      <c r="BE5" s="71" t="s">
        <v>93</v>
      </c>
      <c r="BF5" s="71" t="s">
        <v>86</v>
      </c>
      <c r="BG5" s="71" t="s">
        <v>88</v>
      </c>
      <c r="BH5" s="71" t="s">
        <v>89</v>
      </c>
      <c r="BI5" s="71" t="s">
        <v>90</v>
      </c>
      <c r="BJ5" s="71" t="s">
        <v>91</v>
      </c>
      <c r="BK5" s="71" t="s">
        <v>92</v>
      </c>
      <c r="BL5" s="71" t="s">
        <v>94</v>
      </c>
      <c r="BM5" s="71" t="s">
        <v>95</v>
      </c>
      <c r="BN5" s="71" t="s">
        <v>96</v>
      </c>
      <c r="BO5" s="71" t="s">
        <v>97</v>
      </c>
      <c r="BP5" s="71" t="s">
        <v>93</v>
      </c>
      <c r="BQ5" s="71" t="s">
        <v>86</v>
      </c>
      <c r="BR5" s="71" t="s">
        <v>88</v>
      </c>
      <c r="BS5" s="71" t="s">
        <v>89</v>
      </c>
      <c r="BT5" s="71" t="s">
        <v>90</v>
      </c>
      <c r="BU5" s="71" t="s">
        <v>91</v>
      </c>
      <c r="BV5" s="71" t="s">
        <v>92</v>
      </c>
      <c r="BW5" s="71" t="s">
        <v>94</v>
      </c>
      <c r="BX5" s="71" t="s">
        <v>95</v>
      </c>
      <c r="BY5" s="71" t="s">
        <v>96</v>
      </c>
      <c r="BZ5" s="71" t="s">
        <v>97</v>
      </c>
      <c r="CA5" s="71" t="s">
        <v>93</v>
      </c>
      <c r="CB5" s="71" t="s">
        <v>86</v>
      </c>
      <c r="CC5" s="71" t="s">
        <v>88</v>
      </c>
      <c r="CD5" s="71" t="s">
        <v>89</v>
      </c>
      <c r="CE5" s="71" t="s">
        <v>90</v>
      </c>
      <c r="CF5" s="71" t="s">
        <v>91</v>
      </c>
      <c r="CG5" s="71" t="s">
        <v>92</v>
      </c>
      <c r="CH5" s="71" t="s">
        <v>94</v>
      </c>
      <c r="CI5" s="71" t="s">
        <v>95</v>
      </c>
      <c r="CJ5" s="71" t="s">
        <v>96</v>
      </c>
      <c r="CK5" s="71" t="s">
        <v>97</v>
      </c>
      <c r="CL5" s="71" t="s">
        <v>93</v>
      </c>
      <c r="CM5" s="71" t="s">
        <v>86</v>
      </c>
      <c r="CN5" s="71" t="s">
        <v>88</v>
      </c>
      <c r="CO5" s="71" t="s">
        <v>89</v>
      </c>
      <c r="CP5" s="71" t="s">
        <v>90</v>
      </c>
      <c r="CQ5" s="71" t="s">
        <v>91</v>
      </c>
      <c r="CR5" s="71" t="s">
        <v>92</v>
      </c>
      <c r="CS5" s="71" t="s">
        <v>94</v>
      </c>
      <c r="CT5" s="71" t="s">
        <v>95</v>
      </c>
      <c r="CU5" s="71" t="s">
        <v>96</v>
      </c>
      <c r="CV5" s="71" t="s">
        <v>97</v>
      </c>
      <c r="CW5" s="71" t="s">
        <v>93</v>
      </c>
      <c r="CX5" s="71" t="s">
        <v>86</v>
      </c>
      <c r="CY5" s="71" t="s">
        <v>88</v>
      </c>
      <c r="CZ5" s="71" t="s">
        <v>89</v>
      </c>
      <c r="DA5" s="71" t="s">
        <v>90</v>
      </c>
      <c r="DB5" s="71" t="s">
        <v>91</v>
      </c>
      <c r="DC5" s="71" t="s">
        <v>92</v>
      </c>
      <c r="DD5" s="71" t="s">
        <v>94</v>
      </c>
      <c r="DE5" s="71" t="s">
        <v>95</v>
      </c>
      <c r="DF5" s="71" t="s">
        <v>96</v>
      </c>
      <c r="DG5" s="71" t="s">
        <v>97</v>
      </c>
      <c r="DH5" s="71" t="s">
        <v>93</v>
      </c>
      <c r="DI5" s="71" t="s">
        <v>86</v>
      </c>
      <c r="DJ5" s="71" t="s">
        <v>88</v>
      </c>
      <c r="DK5" s="71" t="s">
        <v>89</v>
      </c>
      <c r="DL5" s="71" t="s">
        <v>90</v>
      </c>
      <c r="DM5" s="71" t="s">
        <v>91</v>
      </c>
      <c r="DN5" s="71" t="s">
        <v>92</v>
      </c>
      <c r="DO5" s="71" t="s">
        <v>94</v>
      </c>
      <c r="DP5" s="71" t="s">
        <v>95</v>
      </c>
      <c r="DQ5" s="71" t="s">
        <v>96</v>
      </c>
      <c r="DR5" s="71" t="s">
        <v>97</v>
      </c>
      <c r="DS5" s="71" t="s">
        <v>93</v>
      </c>
      <c r="DT5" s="71" t="s">
        <v>86</v>
      </c>
      <c r="DU5" s="71" t="s">
        <v>88</v>
      </c>
      <c r="DV5" s="71" t="s">
        <v>89</v>
      </c>
      <c r="DW5" s="71" t="s">
        <v>90</v>
      </c>
      <c r="DX5" s="71" t="s">
        <v>91</v>
      </c>
      <c r="DY5" s="71" t="s">
        <v>92</v>
      </c>
      <c r="DZ5" s="71" t="s">
        <v>94</v>
      </c>
      <c r="EA5" s="71" t="s">
        <v>95</v>
      </c>
      <c r="EB5" s="71" t="s">
        <v>96</v>
      </c>
      <c r="EC5" s="71" t="s">
        <v>97</v>
      </c>
      <c r="ED5" s="71" t="s">
        <v>93</v>
      </c>
      <c r="EE5" s="71" t="s">
        <v>86</v>
      </c>
      <c r="EF5" s="71" t="s">
        <v>88</v>
      </c>
      <c r="EG5" s="71" t="s">
        <v>89</v>
      </c>
      <c r="EH5" s="71" t="s">
        <v>90</v>
      </c>
      <c r="EI5" s="71" t="s">
        <v>91</v>
      </c>
      <c r="EJ5" s="71" t="s">
        <v>92</v>
      </c>
      <c r="EK5" s="71" t="s">
        <v>94</v>
      </c>
      <c r="EL5" s="71" t="s">
        <v>95</v>
      </c>
      <c r="EM5" s="71" t="s">
        <v>96</v>
      </c>
      <c r="EN5" s="71" t="s">
        <v>97</v>
      </c>
      <c r="EO5" s="71" t="s">
        <v>93</v>
      </c>
    </row>
    <row r="6" spans="1:145" s="59" customFormat="1">
      <c r="A6" s="60" t="s">
        <v>98</v>
      </c>
      <c r="B6" s="65">
        <f t="shared" ref="B6:X6" si="1">B7</f>
        <v>2019</v>
      </c>
      <c r="C6" s="65">
        <f t="shared" si="1"/>
        <v>12211</v>
      </c>
      <c r="D6" s="65">
        <f t="shared" si="1"/>
        <v>47</v>
      </c>
      <c r="E6" s="65">
        <f t="shared" si="1"/>
        <v>18</v>
      </c>
      <c r="F6" s="65">
        <f t="shared" si="1"/>
        <v>1</v>
      </c>
      <c r="G6" s="65">
        <f t="shared" si="1"/>
        <v>0</v>
      </c>
      <c r="H6" s="65" t="str">
        <f t="shared" si="1"/>
        <v>北海道　名寄市</v>
      </c>
      <c r="I6" s="65" t="str">
        <f t="shared" si="1"/>
        <v>法非適用</v>
      </c>
      <c r="J6" s="65" t="str">
        <f t="shared" si="1"/>
        <v>下水道事業</v>
      </c>
      <c r="K6" s="65" t="str">
        <f t="shared" si="1"/>
        <v>個別排水処理</v>
      </c>
      <c r="L6" s="65" t="str">
        <f t="shared" si="1"/>
        <v>L2</v>
      </c>
      <c r="M6" s="65" t="str">
        <f t="shared" si="1"/>
        <v>非設置</v>
      </c>
      <c r="N6" s="74" t="str">
        <f t="shared" si="1"/>
        <v>-</v>
      </c>
      <c r="O6" s="74" t="str">
        <f t="shared" si="1"/>
        <v>該当数値なし</v>
      </c>
      <c r="P6" s="74">
        <f t="shared" si="1"/>
        <v>6.97</v>
      </c>
      <c r="Q6" s="74">
        <f t="shared" si="1"/>
        <v>100</v>
      </c>
      <c r="R6" s="74">
        <f t="shared" si="1"/>
        <v>3800</v>
      </c>
      <c r="S6" s="74">
        <f t="shared" si="1"/>
        <v>27277</v>
      </c>
      <c r="T6" s="74">
        <f t="shared" si="1"/>
        <v>535.20000000000005</v>
      </c>
      <c r="U6" s="74">
        <f t="shared" si="1"/>
        <v>50.97</v>
      </c>
      <c r="V6" s="74">
        <f t="shared" si="1"/>
        <v>1882</v>
      </c>
      <c r="W6" s="74">
        <f t="shared" si="1"/>
        <v>0.1</v>
      </c>
      <c r="X6" s="74">
        <f t="shared" si="1"/>
        <v>18820</v>
      </c>
      <c r="Y6" s="82">
        <f t="shared" ref="Y6:AH6" si="2">IF(Y7="",NA(),Y7)</f>
        <v>88.87</v>
      </c>
      <c r="Z6" s="82">
        <f t="shared" si="2"/>
        <v>88.79</v>
      </c>
      <c r="AA6" s="82">
        <f t="shared" si="2"/>
        <v>88.45</v>
      </c>
      <c r="AB6" s="82">
        <f t="shared" si="2"/>
        <v>88.06</v>
      </c>
      <c r="AC6" s="82">
        <f t="shared" si="2"/>
        <v>96.53</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1703.47</v>
      </c>
      <c r="BG6" s="82">
        <f t="shared" si="5"/>
        <v>1621.1</v>
      </c>
      <c r="BH6" s="82">
        <f t="shared" si="5"/>
        <v>1580.34</v>
      </c>
      <c r="BI6" s="82">
        <f t="shared" si="5"/>
        <v>1492.16</v>
      </c>
      <c r="BJ6" s="82">
        <f t="shared" si="5"/>
        <v>1409.25</v>
      </c>
      <c r="BK6" s="82">
        <f t="shared" si="5"/>
        <v>663.76</v>
      </c>
      <c r="BL6" s="82">
        <f t="shared" si="5"/>
        <v>566.35</v>
      </c>
      <c r="BM6" s="82">
        <f t="shared" si="5"/>
        <v>888.8</v>
      </c>
      <c r="BN6" s="82">
        <f t="shared" si="5"/>
        <v>855.65</v>
      </c>
      <c r="BO6" s="82">
        <f t="shared" si="5"/>
        <v>862.99</v>
      </c>
      <c r="BP6" s="74" t="str">
        <f>IF(BP7="","",IF(BP7="-","【-】","【"&amp;SUBSTITUTE(TEXT(BP7,"#,##0.00"),"-","△")&amp;"】"))</f>
        <v>【862.82】</v>
      </c>
      <c r="BQ6" s="82">
        <f t="shared" ref="BQ6:BZ6" si="6">IF(BQ7="",NA(),BQ7)</f>
        <v>56.78</v>
      </c>
      <c r="BR6" s="82">
        <f t="shared" si="6"/>
        <v>55.95</v>
      </c>
      <c r="BS6" s="82">
        <f t="shared" si="6"/>
        <v>54.23</v>
      </c>
      <c r="BT6" s="82">
        <f t="shared" si="6"/>
        <v>52.81</v>
      </c>
      <c r="BU6" s="82">
        <f t="shared" si="6"/>
        <v>59.27</v>
      </c>
      <c r="BV6" s="82">
        <f t="shared" si="6"/>
        <v>53.76</v>
      </c>
      <c r="BW6" s="82">
        <f t="shared" si="6"/>
        <v>52.27</v>
      </c>
      <c r="BX6" s="82">
        <f t="shared" si="6"/>
        <v>52.55</v>
      </c>
      <c r="BY6" s="82">
        <f t="shared" si="6"/>
        <v>52.23</v>
      </c>
      <c r="BZ6" s="82">
        <f t="shared" si="6"/>
        <v>50.06</v>
      </c>
      <c r="CA6" s="74" t="str">
        <f>IF(CA7="","",IF(CA7="-","【-】","【"&amp;SUBSTITUTE(TEXT(CA7,"#,##0.00"),"-","△")&amp;"】"))</f>
        <v>【49.71】</v>
      </c>
      <c r="CB6" s="82">
        <f t="shared" ref="CB6:CK6" si="7">IF(CB7="",NA(),CB7)</f>
        <v>332.38</v>
      </c>
      <c r="CC6" s="82">
        <f t="shared" si="7"/>
        <v>336.8</v>
      </c>
      <c r="CD6" s="82">
        <f t="shared" si="7"/>
        <v>348.28</v>
      </c>
      <c r="CE6" s="82">
        <f t="shared" si="7"/>
        <v>357.09</v>
      </c>
      <c r="CF6" s="82">
        <f t="shared" si="7"/>
        <v>316.83</v>
      </c>
      <c r="CG6" s="82">
        <f t="shared" si="7"/>
        <v>275.25</v>
      </c>
      <c r="CH6" s="82">
        <f t="shared" si="7"/>
        <v>291.01</v>
      </c>
      <c r="CI6" s="82">
        <f t="shared" si="7"/>
        <v>292.45</v>
      </c>
      <c r="CJ6" s="82">
        <f t="shared" si="7"/>
        <v>294.05</v>
      </c>
      <c r="CK6" s="82">
        <f t="shared" si="7"/>
        <v>309.22000000000003</v>
      </c>
      <c r="CL6" s="74" t="str">
        <f>IF(CL7="","",IF(CL7="-","【-】","【"&amp;SUBSTITUTE(TEXT(CL7,"#,##0.00"),"-","△")&amp;"】"))</f>
        <v>【317.18】</v>
      </c>
      <c r="CM6" s="82">
        <f t="shared" ref="CM6:CV6" si="8">IF(CM7="",NA(),CM7)</f>
        <v>44.03</v>
      </c>
      <c r="CN6" s="82">
        <f t="shared" si="8"/>
        <v>43.98</v>
      </c>
      <c r="CO6" s="82">
        <f t="shared" si="8"/>
        <v>42.83</v>
      </c>
      <c r="CP6" s="82">
        <f t="shared" si="8"/>
        <v>42.41</v>
      </c>
      <c r="CQ6" s="82">
        <f t="shared" si="8"/>
        <v>41.88</v>
      </c>
      <c r="CR6" s="82">
        <f t="shared" si="8"/>
        <v>54.14</v>
      </c>
      <c r="CS6" s="82">
        <f t="shared" si="8"/>
        <v>132.99</v>
      </c>
      <c r="CT6" s="82">
        <f t="shared" si="8"/>
        <v>51.71</v>
      </c>
      <c r="CU6" s="82">
        <f t="shared" si="8"/>
        <v>50.56</v>
      </c>
      <c r="CV6" s="82">
        <f t="shared" si="8"/>
        <v>47.35</v>
      </c>
      <c r="CW6" s="74" t="str">
        <f>IF(CW7="","",IF(CW7="-","【-】","【"&amp;SUBSTITUTE(TEXT(CW7,"#,##0.00"),"-","△")&amp;"】"))</f>
        <v>【47.67】</v>
      </c>
      <c r="CX6" s="82">
        <f t="shared" ref="CX6:DG6" si="9">IF(CX7="",NA(),CX7)</f>
        <v>100</v>
      </c>
      <c r="CY6" s="82">
        <f t="shared" si="9"/>
        <v>100</v>
      </c>
      <c r="CZ6" s="82">
        <f t="shared" si="9"/>
        <v>100</v>
      </c>
      <c r="DA6" s="82">
        <f t="shared" si="9"/>
        <v>100</v>
      </c>
      <c r="DB6" s="82">
        <f t="shared" si="9"/>
        <v>100</v>
      </c>
      <c r="DC6" s="82">
        <f t="shared" si="9"/>
        <v>84.69</v>
      </c>
      <c r="DD6" s="82">
        <f t="shared" si="9"/>
        <v>82.94</v>
      </c>
      <c r="DE6" s="82">
        <f t="shared" si="9"/>
        <v>82.91</v>
      </c>
      <c r="DF6" s="82">
        <f t="shared" si="9"/>
        <v>83.85</v>
      </c>
      <c r="DG6" s="82">
        <f t="shared" si="9"/>
        <v>81.209999999999994</v>
      </c>
      <c r="DH6" s="74" t="str">
        <f>IF(DH7="","",IF(DH7="-","【-】","【"&amp;SUBSTITUTE(TEXT(DH7,"#,##0.00"),"-","△")&amp;"】"))</f>
        <v>【79.30】</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82" t="str">
        <f t="shared" ref="EE6:EN6" si="12">IF(EE7="",NA(),EE7)</f>
        <v>-</v>
      </c>
      <c r="EF6" s="82" t="str">
        <f t="shared" si="12"/>
        <v>-</v>
      </c>
      <c r="EG6" s="82" t="str">
        <f t="shared" si="12"/>
        <v>-</v>
      </c>
      <c r="EH6" s="82" t="str">
        <f t="shared" si="12"/>
        <v>-</v>
      </c>
      <c r="EI6" s="82" t="str">
        <f t="shared" si="12"/>
        <v>-</v>
      </c>
      <c r="EJ6" s="82" t="str">
        <f t="shared" si="12"/>
        <v>-</v>
      </c>
      <c r="EK6" s="82" t="str">
        <f t="shared" si="12"/>
        <v>-</v>
      </c>
      <c r="EL6" s="82" t="str">
        <f t="shared" si="12"/>
        <v>-</v>
      </c>
      <c r="EM6" s="82" t="str">
        <f t="shared" si="12"/>
        <v>-</v>
      </c>
      <c r="EN6" s="82" t="str">
        <f t="shared" si="12"/>
        <v>-</v>
      </c>
      <c r="EO6" s="74" t="str">
        <f>IF(EO7="","",IF(EO7="-","【-】","【"&amp;SUBSTITUTE(TEXT(EO7,"#,##0.00"),"-","△")&amp;"】"))</f>
        <v>【-】</v>
      </c>
    </row>
    <row r="7" spans="1:145" s="59" customFormat="1">
      <c r="A7" s="60"/>
      <c r="B7" s="66">
        <v>2019</v>
      </c>
      <c r="C7" s="66">
        <v>12211</v>
      </c>
      <c r="D7" s="66">
        <v>47</v>
      </c>
      <c r="E7" s="66">
        <v>18</v>
      </c>
      <c r="F7" s="66">
        <v>1</v>
      </c>
      <c r="G7" s="66">
        <v>0</v>
      </c>
      <c r="H7" s="66" t="s">
        <v>99</v>
      </c>
      <c r="I7" s="66" t="s">
        <v>100</v>
      </c>
      <c r="J7" s="66" t="s">
        <v>101</v>
      </c>
      <c r="K7" s="66" t="s">
        <v>30</v>
      </c>
      <c r="L7" s="66" t="s">
        <v>87</v>
      </c>
      <c r="M7" s="66" t="s">
        <v>102</v>
      </c>
      <c r="N7" s="75" t="s">
        <v>40</v>
      </c>
      <c r="O7" s="75" t="s">
        <v>103</v>
      </c>
      <c r="P7" s="75">
        <v>6.97</v>
      </c>
      <c r="Q7" s="75">
        <v>100</v>
      </c>
      <c r="R7" s="75">
        <v>3800</v>
      </c>
      <c r="S7" s="75">
        <v>27277</v>
      </c>
      <c r="T7" s="75">
        <v>535.20000000000005</v>
      </c>
      <c r="U7" s="75">
        <v>50.97</v>
      </c>
      <c r="V7" s="75">
        <v>1882</v>
      </c>
      <c r="W7" s="75">
        <v>0.1</v>
      </c>
      <c r="X7" s="75">
        <v>18820</v>
      </c>
      <c r="Y7" s="75">
        <v>88.87</v>
      </c>
      <c r="Z7" s="75">
        <v>88.79</v>
      </c>
      <c r="AA7" s="75">
        <v>88.45</v>
      </c>
      <c r="AB7" s="75">
        <v>88.06</v>
      </c>
      <c r="AC7" s="75">
        <v>96.53</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1703.47</v>
      </c>
      <c r="BG7" s="75">
        <v>1621.1</v>
      </c>
      <c r="BH7" s="75">
        <v>1580.34</v>
      </c>
      <c r="BI7" s="75">
        <v>1492.16</v>
      </c>
      <c r="BJ7" s="75">
        <v>1409.25</v>
      </c>
      <c r="BK7" s="75">
        <v>663.76</v>
      </c>
      <c r="BL7" s="75">
        <v>566.35</v>
      </c>
      <c r="BM7" s="75">
        <v>888.8</v>
      </c>
      <c r="BN7" s="75">
        <v>855.65</v>
      </c>
      <c r="BO7" s="75">
        <v>862.99</v>
      </c>
      <c r="BP7" s="75">
        <v>862.82</v>
      </c>
      <c r="BQ7" s="75">
        <v>56.78</v>
      </c>
      <c r="BR7" s="75">
        <v>55.95</v>
      </c>
      <c r="BS7" s="75">
        <v>54.23</v>
      </c>
      <c r="BT7" s="75">
        <v>52.81</v>
      </c>
      <c r="BU7" s="75">
        <v>59.27</v>
      </c>
      <c r="BV7" s="75">
        <v>53.76</v>
      </c>
      <c r="BW7" s="75">
        <v>52.27</v>
      </c>
      <c r="BX7" s="75">
        <v>52.55</v>
      </c>
      <c r="BY7" s="75">
        <v>52.23</v>
      </c>
      <c r="BZ7" s="75">
        <v>50.06</v>
      </c>
      <c r="CA7" s="75">
        <v>49.71</v>
      </c>
      <c r="CB7" s="75">
        <v>332.38</v>
      </c>
      <c r="CC7" s="75">
        <v>336.8</v>
      </c>
      <c r="CD7" s="75">
        <v>348.28</v>
      </c>
      <c r="CE7" s="75">
        <v>357.09</v>
      </c>
      <c r="CF7" s="75">
        <v>316.83</v>
      </c>
      <c r="CG7" s="75">
        <v>275.25</v>
      </c>
      <c r="CH7" s="75">
        <v>291.01</v>
      </c>
      <c r="CI7" s="75">
        <v>292.45</v>
      </c>
      <c r="CJ7" s="75">
        <v>294.05</v>
      </c>
      <c r="CK7" s="75">
        <v>309.22000000000003</v>
      </c>
      <c r="CL7" s="75">
        <v>317.18</v>
      </c>
      <c r="CM7" s="75">
        <v>44.03</v>
      </c>
      <c r="CN7" s="75">
        <v>43.98</v>
      </c>
      <c r="CO7" s="75">
        <v>42.83</v>
      </c>
      <c r="CP7" s="75">
        <v>42.41</v>
      </c>
      <c r="CQ7" s="75">
        <v>41.88</v>
      </c>
      <c r="CR7" s="75">
        <v>54.14</v>
      </c>
      <c r="CS7" s="75">
        <v>132.99</v>
      </c>
      <c r="CT7" s="75">
        <v>51.71</v>
      </c>
      <c r="CU7" s="75">
        <v>50.56</v>
      </c>
      <c r="CV7" s="75">
        <v>47.35</v>
      </c>
      <c r="CW7" s="75">
        <v>47.67</v>
      </c>
      <c r="CX7" s="75">
        <v>100</v>
      </c>
      <c r="CY7" s="75">
        <v>100</v>
      </c>
      <c r="CZ7" s="75">
        <v>100</v>
      </c>
      <c r="DA7" s="75">
        <v>100</v>
      </c>
      <c r="DB7" s="75">
        <v>100</v>
      </c>
      <c r="DC7" s="75">
        <v>84.69</v>
      </c>
      <c r="DD7" s="75">
        <v>82.94</v>
      </c>
      <c r="DE7" s="75">
        <v>82.91</v>
      </c>
      <c r="DF7" s="75">
        <v>83.85</v>
      </c>
      <c r="DG7" s="75">
        <v>81.209999999999994</v>
      </c>
      <c r="DH7" s="75">
        <v>79.3</v>
      </c>
      <c r="DI7" s="75"/>
      <c r="DJ7" s="75"/>
      <c r="DK7" s="75"/>
      <c r="DL7" s="75"/>
      <c r="DM7" s="75"/>
      <c r="DN7" s="75"/>
      <c r="DO7" s="75"/>
      <c r="DP7" s="75"/>
      <c r="DQ7" s="75"/>
      <c r="DR7" s="75"/>
      <c r="DS7" s="75"/>
      <c r="DT7" s="75"/>
      <c r="DU7" s="75"/>
      <c r="DV7" s="75"/>
      <c r="DW7" s="75"/>
      <c r="DX7" s="75"/>
      <c r="DY7" s="75"/>
      <c r="DZ7" s="75"/>
      <c r="EA7" s="75"/>
      <c r="EB7" s="75"/>
      <c r="EC7" s="75"/>
      <c r="ED7" s="75"/>
      <c r="EE7" s="75" t="s">
        <v>40</v>
      </c>
      <c r="EF7" s="75" t="s">
        <v>40</v>
      </c>
      <c r="EG7" s="75" t="s">
        <v>40</v>
      </c>
      <c r="EH7" s="75" t="s">
        <v>40</v>
      </c>
      <c r="EI7" s="75" t="s">
        <v>40</v>
      </c>
      <c r="EJ7" s="75" t="s">
        <v>40</v>
      </c>
      <c r="EK7" s="75" t="s">
        <v>40</v>
      </c>
      <c r="EL7" s="75" t="s">
        <v>40</v>
      </c>
      <c r="EM7" s="75" t="s">
        <v>40</v>
      </c>
      <c r="EN7" s="75" t="s">
        <v>40</v>
      </c>
      <c r="EO7" s="75" t="s">
        <v>40</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33</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109</v>
      </c>
    </row>
    <row r="12" spans="1:145">
      <c r="B12">
        <v>1</v>
      </c>
      <c r="C12">
        <v>1</v>
      </c>
      <c r="D12">
        <v>1</v>
      </c>
      <c r="E12">
        <v>1</v>
      </c>
      <c r="F12">
        <v>1</v>
      </c>
      <c r="G12" t="s">
        <v>110</v>
      </c>
    </row>
    <row r="13" spans="1:145">
      <c r="B13" t="s">
        <v>111</v>
      </c>
      <c r="C13" t="s">
        <v>111</v>
      </c>
      <c r="D13" t="s">
        <v>111</v>
      </c>
      <c r="E13" t="s">
        <v>111</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本間　梨那</cp:lastModifiedBy>
  <dcterms:created xsi:type="dcterms:W3CDTF">2020-12-04T03:19:32Z</dcterms:created>
  <dcterms:modified xsi:type="dcterms:W3CDTF">2021-02-26T06:13:48Z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2021-02-26T06:13:48Z</vt:filetime>
  </property>
</Properties>
</file>