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g/IHQx+/933i7NzeFv1Z4YPpjkAsKxsoIXEa1cdVRSqhPgrvgWT6nWGJG957dxPYpMFdaL8EOIDtvSCQ4UcYQ==" workbookSaltValue="2drrnPe7ZQyDG92QTQHHG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<sst xmlns="http://schemas.openxmlformats.org/spreadsheetml/2006/main" xmlns:r="http://schemas.openxmlformats.org/officeDocument/2006/relationships" count="112" uniqueCount="112">
  <si>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</si>
  <si>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</si>
  <si>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</si>
  <si>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</si>
  <si>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</si>
  <si>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</si>
  <si>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</si>
  <si>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</si>
  <si>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</si>
  <si>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</si>
  <si>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</si>
  <si>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</si>
  <si>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</si>
  <si>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</si>
  <si>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</si>
  <si>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</si>
  <si>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</si>
  <si>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</si>
  <si>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</si>
  <si>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</si>
  <si>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</si>
  <si>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</si>
  <si>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</si>
  <si>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</si>
  <si>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</si>
  <si>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</si>
  <si>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</si>
  <si>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</si>
  <si>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</si>
  <si>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</si>
  <si>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</si>
  <si>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</si>
  <si>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</si>
  <si>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</si>
  <si>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</si>
  <si>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</si>
  <si>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</si>
  <si>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</si>
  <si>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</si>
  <si>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</si>
  <si>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</si>
  <si>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</si>
  <si>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</si>
  <si>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</si>
  <si>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</si>
  <si>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</si>
  <si>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</si>
  <si>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</si>
  <si>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</si>
  <si>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</si>
  <si>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</si>
  <si>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</si>
  <si>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</si>
  <si>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</si>
  <si>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</si>
  <si>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</si>
  <si>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</si>
  <si>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</si>
  <si>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</si>
  <si>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</si>
  <si>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</si>
  <si>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</si>
  <si>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</si>
  <si>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</si>
  <si>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</si>
  <si>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</si>
  <si>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</si>
  <si>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</si>
  <si>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</si>
  <si>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</si>
  <si>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</si>
  <si>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</si>
  <si>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</si>
  <si>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</si>
  <si>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</si>
  <si>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</si>
  <si>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</si>
  <si>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</si>
  <si>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</si>
  <si>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</si>
  <si>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</si>
  <si>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</si>
  <si>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</si>
  <si>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</si>
  <si>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</si>
  <si>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</si>
  <si>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</si>
  <si>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</si>
  <si>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</si>
  <si>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</si>
  <si>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</si>
  <si>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</si>
  <si>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</si>
  <si>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</si>
  <si>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</si>
  <si>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</si>
  <si>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</si>
  <si>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</si>
  <si>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</si>
  <si>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</si>
  <si>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</si>
  <si>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</si>
  <si>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</si>
  <si>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</si>
  <si>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</si>
  <si>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 xml:space="preserve">　経常収支比率については、H28･29は100％を下回り単年度収支が赤字となっている。要因として、収益では給水収益の減少、費用では人員削減により職員給与費は減少したものの、委託料、減価償却費、資産減耗費の増加が主な要因である。H30は100％を上回り、R1は水道料金の料金改定により回復しているが、今後も引き続き費用の削減に努める。
　企業債残高対給水収益比率については、類似団体平均値を大きく上回っており、給水収益に対し、建設改良費が多く、財源として企業債の占める割合が高い事から、事業の見直しや企業債充当率の検討が必要である。
　料金回収率については、100％を下回っており、給水収益単独では給水に必要な原価を回収できず、十分な採算性を確保していないことを示しているが、平成31年4月から料金改定を行ったことから回復している。
　有収率については、年々低下していることから、漏水調査の強化、老朽管更新など漏水対策を進め、R2は回復しているが、今後も対策を進める必要がある。
</t>
    <rPh sb="78" eb="80">
      <t>ゲンショウ</t>
    </rPh>
    <rPh sb="86" eb="89">
      <t>イタクリョウ</t>
    </rPh>
    <rPh sb="96" eb="98">
      <t>シサン</t>
    </rPh>
    <rPh sb="98" eb="100">
      <t>ゲンモウ</t>
    </rPh>
    <rPh sb="100" eb="101">
      <t>ヒ</t>
    </rPh>
    <rPh sb="122" eb="124">
      <t>ウワマワ</t>
    </rPh>
    <rPh sb="129" eb="131">
      <t>スイドウ</t>
    </rPh>
    <rPh sb="131" eb="133">
      <t>リョウキン</t>
    </rPh>
    <rPh sb="134" eb="136">
      <t>リョウキン</t>
    </rPh>
    <rPh sb="136" eb="138">
      <t>カイテイ</t>
    </rPh>
    <rPh sb="141" eb="143">
      <t>カイフク</t>
    </rPh>
    <rPh sb="337" eb="339">
      <t>ヘイセイ</t>
    </rPh>
    <rPh sb="341" eb="342">
      <t>ネン</t>
    </rPh>
    <rPh sb="343" eb="344">
      <t>ガツ</t>
    </rPh>
    <rPh sb="346" eb="348">
      <t>リョウキン</t>
    </rPh>
    <rPh sb="348" eb="350">
      <t>カイテイ</t>
    </rPh>
    <rPh sb="351" eb="352">
      <t>オコナ</t>
    </rPh>
    <rPh sb="358" eb="360">
      <t>カイフク</t>
    </rPh>
    <rPh sb="376" eb="378">
      <t>ネンネン</t>
    </rPh>
    <rPh sb="378" eb="380">
      <t>テイカ</t>
    </rPh>
    <rPh sb="394" eb="396">
      <t>キョウカ</t>
    </rPh>
    <rPh sb="415" eb="417">
      <t>カイフク</t>
    </rPh>
    <rPh sb="423" eb="425">
      <t>コンゴ</t>
    </rPh>
    <rPh sb="426" eb="428">
      <t>タイサク</t>
    </rPh>
    <rPh sb="429" eb="430">
      <t>スス</t>
    </rPh>
    <phoneticPr fontId="1"/>
  </si>
  <si>
    <t>←日数補正</t>
    <rPh sb="1" eb="3">
      <t>ニッスウ</t>
    </rPh>
    <rPh sb="3" eb="5">
      <t>ホセイ</t>
    </rPh>
    <phoneticPr fontId="1"/>
  </si>
  <si>
    <t>"H"yy</t>
  </si>
  <si>
    <t>"R"dd</t>
  </si>
  <si>
    <t>←書式設定</t>
    <rPh sb="1" eb="3">
      <t>ショシキ</t>
    </rPh>
    <rPh sb="3" eb="5">
      <t>セッテイ</t>
    </rPh>
    <phoneticPr fontId="1"/>
  </si>
  <si>
    <t xml:space="preserve">　給水人口の減少や節水機器の普及などにより、給水収益の増加は見込めなく、水道施設や水道管が更新の時代を迎え、安全安心な水道水を供給していくためには一定規模の投資が必要である。
　使用水量の減少や、経費の削減、老朽施設更新の先送りも限界に近いことから、審議検討を重ねた結果、平成31年4月から水道料金の料金改定を行った。
　また、経営の効率化及び健全化を目指した経営戦略（平成29年度～令和8年度）の見直しを令和2年度に行っており、投資・財政計画を精査し、事業運営を行っていく。
</t>
    <rPh sb="56" eb="58">
      <t>アンシン</t>
    </rPh>
    <rPh sb="104" eb="106">
      <t>ロウキュウ</t>
    </rPh>
    <rPh sb="106" eb="108">
      <t>シセツ</t>
    </rPh>
    <rPh sb="108" eb="110">
      <t>コウシン</t>
    </rPh>
    <rPh sb="125" eb="127">
      <t>シンギ</t>
    </rPh>
    <rPh sb="127" eb="129">
      <t>ケントウ</t>
    </rPh>
    <rPh sb="130" eb="131">
      <t>カサ</t>
    </rPh>
    <rPh sb="133" eb="135">
      <t>ケッカ</t>
    </rPh>
    <rPh sb="136" eb="138">
      <t>ヘイセイ</t>
    </rPh>
    <rPh sb="145" eb="147">
      <t>スイドウ</t>
    </rPh>
    <rPh sb="147" eb="149">
      <t>リョウキン</t>
    </rPh>
    <rPh sb="150" eb="152">
      <t>リョウキン</t>
    </rPh>
    <rPh sb="152" eb="154">
      <t>カイテイ</t>
    </rPh>
    <rPh sb="155" eb="156">
      <t>オコナ</t>
    </rPh>
    <rPh sb="164" eb="166">
      <t>ケイエイ</t>
    </rPh>
    <rPh sb="167" eb="170">
      <t>コウリツカ</t>
    </rPh>
    <rPh sb="170" eb="171">
      <t>オヨ</t>
    </rPh>
    <rPh sb="172" eb="175">
      <t>ケンゼンカ</t>
    </rPh>
    <rPh sb="176" eb="178">
      <t>メザ</t>
    </rPh>
    <rPh sb="180" eb="182">
      <t>ケイエイ</t>
    </rPh>
    <rPh sb="182" eb="184">
      <t>センリャク</t>
    </rPh>
    <rPh sb="185" eb="187">
      <t>ヘイセイ</t>
    </rPh>
    <rPh sb="189" eb="191">
      <t>ネンド</t>
    </rPh>
    <rPh sb="192" eb="194">
      <t>レイワ</t>
    </rPh>
    <rPh sb="195" eb="196">
      <t>ネン</t>
    </rPh>
    <rPh sb="196" eb="197">
      <t>ド</t>
    </rPh>
    <rPh sb="199" eb="201">
      <t>ミナオ</t>
    </rPh>
    <rPh sb="203" eb="205">
      <t>レイワ</t>
    </rPh>
    <rPh sb="206" eb="208">
      <t>ネンド</t>
    </rPh>
    <rPh sb="209" eb="210">
      <t>オコナ</t>
    </rPh>
    <rPh sb="215" eb="217">
      <t>トウシ</t>
    </rPh>
    <rPh sb="218" eb="220">
      <t>ザイセイ</t>
    </rPh>
    <rPh sb="220" eb="222">
      <t>ケイカク</t>
    </rPh>
    <rPh sb="223" eb="225">
      <t>セイサ</t>
    </rPh>
    <rPh sb="227" eb="229">
      <t>ジギョウ</t>
    </rPh>
    <rPh sb="229" eb="231">
      <t>ウンエイ</t>
    </rPh>
    <rPh sb="232" eb="233">
      <t>オコナ</t>
    </rPh>
    <phoneticPr fontId="1"/>
  </si>
  <si>
    <r>
      <t>　管路については、老朽管を2,611</t>
    </r>
    <r>
      <rPr>
        <sz val="11"/>
        <color auto="1"/>
        <rFont val="ＭＳ ゴシック"/>
      </rPr>
      <t>m</t>
    </r>
    <r>
      <rPr>
        <sz val="11"/>
        <color theme="1"/>
        <rFont val="ＭＳ ゴシック"/>
      </rPr>
      <t>更新しているが、現在の整備ペースでは更新が追い付いていないのが現状である。
　老朽管(布設後40年以上経過)が起因する漏水も多く発生しており、有収率向上のためにも、道路改良工事と並行して整備を行うことによるコスト縮減や、低コストで100年寿命と言われる「水道配水用ポリエチレン管」を採用し、更新サイクルの長期化を図るなどして整備を進めていく必要がある。</t>
    </r>
    <r>
      <rPr>
        <sz val="11"/>
        <color auto="1"/>
        <rFont val="ＭＳ ゴシック"/>
      </rPr>
      <t xml:space="preserve">
　浄水場施設については、創設後40年経</t>
    </r>
    <r>
      <rPr>
        <sz val="11"/>
        <color theme="1"/>
        <rFont val="ＭＳ ゴシック"/>
      </rPr>
      <t>過している施設や耐用年数を超えた機器も多いことから、浄水場機能を維持するための計画的な機器・設備更新を進めていく必要がある。</t>
    </r>
    <rPh sb="9" eb="11">
      <t>ロウキュウ</t>
    </rPh>
    <rPh sb="11" eb="12">
      <t>カン</t>
    </rPh>
    <rPh sb="19" eb="21">
      <t>コウシン</t>
    </rPh>
    <rPh sb="62" eb="64">
      <t>フセツ</t>
    </rPh>
    <rPh sb="64" eb="65">
      <t>ゴ</t>
    </rPh>
    <rPh sb="67" eb="68">
      <t>ネン</t>
    </rPh>
    <rPh sb="68" eb="70">
      <t>イジョウ</t>
    </rPh>
    <rPh sb="70" eb="72">
      <t>ケイカ</t>
    </rPh>
    <rPh sb="115" eb="116">
      <t>オコナ</t>
    </rPh>
    <rPh sb="129" eb="130">
      <t>テイ</t>
    </rPh>
    <rPh sb="137" eb="138">
      <t>ネン</t>
    </rPh>
    <rPh sb="138" eb="140">
      <t>ジュミョウ</t>
    </rPh>
    <rPh sb="141" eb="142">
      <t>イ</t>
    </rPh>
    <rPh sb="146" eb="148">
      <t>スイドウ</t>
    </rPh>
    <rPh sb="148" eb="151">
      <t>ハイスイヨウ</t>
    </rPh>
    <rPh sb="157" eb="158">
      <t>カン</t>
    </rPh>
    <rPh sb="160" eb="162">
      <t>サイヨウ</t>
    </rPh>
    <rPh sb="164" eb="166">
      <t>コウシン</t>
    </rPh>
    <rPh sb="171" eb="174">
      <t>チョウキカ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</si>
</sst>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0.57999999999999996</c:v>
                </c:pt>
                <c:pt idx="1">
                  <c:v>0.86</c:v>
                </c:pt>
                <c:pt idx="2">
                  <c:v>1.1599999999999999</c:v>
                </c:pt>
                <c:pt idx="3">
                  <c:v>1.1299999999999999</c:v>
                </c:pt>
                <c:pt idx="4">
                  <c:v>0.74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0.54</c:v>
                </c:pt>
                <c:pt idx="2">
                  <c:v>0.5</c:v>
                </c:pt>
                <c:pt idx="3">
                  <c:v>0.52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95.94</c:v>
                </c:pt>
                <c:pt idx="1">
                  <c:v>99.65</c:v>
                </c:pt>
                <c:pt idx="2">
                  <c:v>100.56</c:v>
                </c:pt>
                <c:pt idx="3">
                  <c:v>104.42</c:v>
                </c:pt>
                <c:pt idx="4">
                  <c:v>104.18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111.71</c:v>
                </c:pt>
                <c:pt idx="1">
                  <c:v>110.05</c:v>
                </c:pt>
                <c:pt idx="2">
                  <c:v>108.87</c:v>
                </c:pt>
                <c:pt idx="3">
                  <c:v>108.61</c:v>
                </c:pt>
                <c:pt idx="4">
                  <c:v>108.35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48.65</c:v>
                </c:pt>
                <c:pt idx="1">
                  <c:v>49.45</c:v>
                </c:pt>
                <c:pt idx="2">
                  <c:v>50.86</c:v>
                </c:pt>
                <c:pt idx="3">
                  <c:v>49.38</c:v>
                </c:pt>
                <c:pt idx="4">
                  <c:v>50.57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48.49</c:v>
                </c:pt>
                <c:pt idx="1">
                  <c:v>48.05</c:v>
                </c:pt>
                <c:pt idx="2">
                  <c:v>48.87</c:v>
                </c:pt>
                <c:pt idx="3">
                  <c:v>49.92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26.47</c:v>
                </c:pt>
                <c:pt idx="1">
                  <c:v>29.54</c:v>
                </c:pt>
                <c:pt idx="2">
                  <c:v>29.71</c:v>
                </c:pt>
                <c:pt idx="3">
                  <c:v>22.99</c:v>
                </c:pt>
                <c:pt idx="4">
                  <c:v>23.88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12.79</c:v>
                </c:pt>
                <c:pt idx="1">
                  <c:v>13.39</c:v>
                </c:pt>
                <c:pt idx="2">
                  <c:v>14.85</c:v>
                </c:pt>
                <c:pt idx="3">
                  <c:v>16.88</c:v>
                </c:pt>
                <c:pt idx="4">
                  <c:v>18.28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1.72</c:v>
                </c:pt>
                <c:pt idx="1">
                  <c:v>2.64</c:v>
                </c:pt>
                <c:pt idx="2">
                  <c:v>3.16</c:v>
                </c:pt>
                <c:pt idx="3">
                  <c:v>3.59</c:v>
                </c:pt>
                <c:pt idx="4">
                  <c:v>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175.04</c:v>
                </c:pt>
                <c:pt idx="1">
                  <c:v>161.57</c:v>
                </c:pt>
                <c:pt idx="2">
                  <c:v>148.24</c:v>
                </c:pt>
                <c:pt idx="3">
                  <c:v>150.34</c:v>
                </c:pt>
                <c:pt idx="4">
                  <c:v>141.13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384.34</c:v>
                </c:pt>
                <c:pt idx="1">
                  <c:v>359.47</c:v>
                </c:pt>
                <c:pt idx="2">
                  <c:v>369.69</c:v>
                </c:pt>
                <c:pt idx="3">
                  <c:v>379.08</c:v>
                </c:pt>
                <c:pt idx="4">
                  <c:v>367.55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727.64</c:v>
                </c:pt>
                <c:pt idx="1">
                  <c:v>730.42</c:v>
                </c:pt>
                <c:pt idx="2">
                  <c:v>723.64</c:v>
                </c:pt>
                <c:pt idx="3">
                  <c:v>662.58</c:v>
                </c:pt>
                <c:pt idx="4">
                  <c:v>636.70000000000005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380.58</c:v>
                </c:pt>
                <c:pt idx="1">
                  <c:v>401.79</c:v>
                </c:pt>
                <c:pt idx="2">
                  <c:v>402.99</c:v>
                </c:pt>
                <c:pt idx="3">
                  <c:v>398.98</c:v>
                </c:pt>
                <c:pt idx="4">
                  <c:v>418.68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87.81</c:v>
                </c:pt>
                <c:pt idx="1">
                  <c:v>89.21</c:v>
                </c:pt>
                <c:pt idx="2">
                  <c:v>89.4</c:v>
                </c:pt>
                <c:pt idx="3">
                  <c:v>94.46</c:v>
                </c:pt>
                <c:pt idx="4">
                  <c:v>95.98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102.38</c:v>
                </c:pt>
                <c:pt idx="1">
                  <c:v>100.12</c:v>
                </c:pt>
                <c:pt idx="2">
                  <c:v>98.66</c:v>
                </c:pt>
                <c:pt idx="3">
                  <c:v>98.64</c:v>
                </c:pt>
                <c:pt idx="4">
                  <c:v>94.78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249.65</c:v>
                </c:pt>
                <c:pt idx="1">
                  <c:v>245.9</c:v>
                </c:pt>
                <c:pt idx="2">
                  <c:v>246.06</c:v>
                </c:pt>
                <c:pt idx="3">
                  <c:v>255.55</c:v>
                </c:pt>
                <c:pt idx="4">
                  <c:v>254.75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168.67</c:v>
                </c:pt>
                <c:pt idx="1">
                  <c:v>174.97</c:v>
                </c:pt>
                <c:pt idx="2">
                  <c:v>178.59</c:v>
                </c:pt>
                <c:pt idx="3">
                  <c:v>178.92</c:v>
                </c:pt>
                <c:pt idx="4">
                  <c:v>181.3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63.88</c:v>
                </c:pt>
                <c:pt idx="1">
                  <c:v>65.400000000000006</c:v>
                </c:pt>
                <c:pt idx="2">
                  <c:v>65.17</c:v>
                </c:pt>
                <c:pt idx="3">
                  <c:v>65.45</c:v>
                </c:pt>
                <c:pt idx="4">
                  <c:v>64.38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54.92</c:v>
                </c:pt>
                <c:pt idx="1">
                  <c:v>55.63</c:v>
                </c:pt>
                <c:pt idx="2">
                  <c:v>55.03</c:v>
                </c:pt>
                <c:pt idx="3">
                  <c:v>55.14</c:v>
                </c:pt>
                <c:pt idx="4">
                  <c:v>55.89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82.26</c:v>
                </c:pt>
                <c:pt idx="1">
                  <c:v>80.09</c:v>
                </c:pt>
                <c:pt idx="2">
                  <c:v>79.83</c:v>
                </c:pt>
                <c:pt idx="3">
                  <c:v>78.36</c:v>
                </c:pt>
                <c:pt idx="4">
                  <c:v>80.61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3" zoomScale="70" zoomScaleNormal="7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27059</v>
      </c>
      <c r="AM8" s="31"/>
      <c r="AN8" s="31"/>
      <c r="AO8" s="31"/>
      <c r="AP8" s="31"/>
      <c r="AQ8" s="31"/>
      <c r="AR8" s="31"/>
      <c r="AS8" s="31"/>
      <c r="AT8" s="7">
        <f>データ!$S$6</f>
        <v>535.20000000000005</v>
      </c>
      <c r="AU8" s="15"/>
      <c r="AV8" s="15"/>
      <c r="AW8" s="15"/>
      <c r="AX8" s="15"/>
      <c r="AY8" s="15"/>
      <c r="AZ8" s="15"/>
      <c r="BA8" s="15"/>
      <c r="BB8" s="29">
        <f>データ!$T$6</f>
        <v>50.56</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38.840000000000003</v>
      </c>
      <c r="J10" s="15"/>
      <c r="K10" s="15"/>
      <c r="L10" s="15"/>
      <c r="M10" s="15"/>
      <c r="N10" s="15"/>
      <c r="O10" s="26"/>
      <c r="P10" s="29">
        <f>データ!$P$6</f>
        <v>90.8</v>
      </c>
      <c r="Q10" s="29"/>
      <c r="R10" s="29"/>
      <c r="S10" s="29"/>
      <c r="T10" s="29"/>
      <c r="U10" s="29"/>
      <c r="V10" s="29"/>
      <c r="W10" s="31">
        <f>データ!$Q$6</f>
        <v>4890</v>
      </c>
      <c r="X10" s="31"/>
      <c r="Y10" s="31"/>
      <c r="Z10" s="31"/>
      <c r="AA10" s="31"/>
      <c r="AB10" s="31"/>
      <c r="AC10" s="31"/>
      <c r="AD10" s="2"/>
      <c r="AE10" s="2"/>
      <c r="AF10" s="2"/>
      <c r="AG10" s="2"/>
      <c r="AH10" s="18"/>
      <c r="AI10" s="18"/>
      <c r="AJ10" s="18"/>
      <c r="AK10" s="18"/>
      <c r="AL10" s="31">
        <f>データ!$U$6</f>
        <v>24250</v>
      </c>
      <c r="AM10" s="31"/>
      <c r="AN10" s="31"/>
      <c r="AO10" s="31"/>
      <c r="AP10" s="31"/>
      <c r="AQ10" s="31"/>
      <c r="AR10" s="31"/>
      <c r="AS10" s="31"/>
      <c r="AT10" s="7">
        <f>データ!$V$6</f>
        <v>97.32</v>
      </c>
      <c r="AU10" s="15"/>
      <c r="AV10" s="15"/>
      <c r="AW10" s="15"/>
      <c r="AX10" s="15"/>
      <c r="AY10" s="15"/>
      <c r="AZ10" s="15"/>
      <c r="BA10" s="15"/>
      <c r="BB10" s="29">
        <f>データ!$W$6</f>
        <v>249.18</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105</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45</v>
      </c>
      <c r="G84" s="12" t="s">
        <v>47</v>
      </c>
      <c r="H84" s="12" t="s">
        <v>43</v>
      </c>
      <c r="I84" s="12" t="s">
        <v>11</v>
      </c>
      <c r="J84" s="12" t="s">
        <v>27</v>
      </c>
      <c r="K84" s="12" t="s">
        <v>48</v>
      </c>
      <c r="L84" s="12" t="s">
        <v>49</v>
      </c>
      <c r="M84" s="12" t="s">
        <v>34</v>
      </c>
      <c r="N84" s="12" t="s">
        <v>51</v>
      </c>
      <c r="O84" s="12" t="s">
        <v>53</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6QotRSwtK9WAUrecQoZs7/znE3mOFpchGSLx+etWOmhNtIC4Gmb2ka7YgF6h3RSWT/1NpiZDqqIerCbGCY6QGQ==" saltValue="7WEFK8qzxYQ3GQEFrRkKy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50</v>
      </c>
      <c r="C3" s="72" t="s">
        <v>57</v>
      </c>
      <c r="D3" s="72" t="s">
        <v>58</v>
      </c>
      <c r="E3" s="72" t="s">
        <v>6</v>
      </c>
      <c r="F3" s="72" t="s">
        <v>5</v>
      </c>
      <c r="G3" s="72" t="s">
        <v>26</v>
      </c>
      <c r="H3" s="80" t="s">
        <v>31</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0</v>
      </c>
      <c r="AJ4" s="90"/>
      <c r="AK4" s="90"/>
      <c r="AL4" s="90"/>
      <c r="AM4" s="90"/>
      <c r="AN4" s="90"/>
      <c r="AO4" s="90"/>
      <c r="AP4" s="90"/>
      <c r="AQ4" s="90"/>
      <c r="AR4" s="90"/>
      <c r="AS4" s="90"/>
      <c r="AT4" s="90" t="s">
        <v>40</v>
      </c>
      <c r="AU4" s="90"/>
      <c r="AV4" s="90"/>
      <c r="AW4" s="90"/>
      <c r="AX4" s="90"/>
      <c r="AY4" s="90"/>
      <c r="AZ4" s="90"/>
      <c r="BA4" s="90"/>
      <c r="BB4" s="90"/>
      <c r="BC4" s="90"/>
      <c r="BD4" s="90"/>
      <c r="BE4" s="90" t="s">
        <v>60</v>
      </c>
      <c r="BF4" s="90"/>
      <c r="BG4" s="90"/>
      <c r="BH4" s="90"/>
      <c r="BI4" s="90"/>
      <c r="BJ4" s="90"/>
      <c r="BK4" s="90"/>
      <c r="BL4" s="90"/>
      <c r="BM4" s="90"/>
      <c r="BN4" s="90"/>
      <c r="BO4" s="90"/>
      <c r="BP4" s="90" t="s">
        <v>36</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61</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29</v>
      </c>
      <c r="B5" s="74"/>
      <c r="C5" s="74"/>
      <c r="D5" s="74"/>
      <c r="E5" s="74"/>
      <c r="F5" s="74"/>
      <c r="G5" s="74"/>
      <c r="H5" s="82" t="s">
        <v>56</v>
      </c>
      <c r="I5" s="82" t="s">
        <v>68</v>
      </c>
      <c r="J5" s="82" t="s">
        <v>69</v>
      </c>
      <c r="K5" s="82" t="s">
        <v>70</v>
      </c>
      <c r="L5" s="82" t="s">
        <v>71</v>
      </c>
      <c r="M5" s="82" t="s">
        <v>7</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86</v>
      </c>
      <c r="AD5" s="82" t="s">
        <v>88</v>
      </c>
      <c r="AE5" s="82" t="s">
        <v>89</v>
      </c>
      <c r="AF5" s="82" t="s">
        <v>90</v>
      </c>
      <c r="AG5" s="82" t="s">
        <v>91</v>
      </c>
      <c r="AH5" s="82" t="s">
        <v>44</v>
      </c>
      <c r="AI5" s="82" t="s">
        <v>81</v>
      </c>
      <c r="AJ5" s="82" t="s">
        <v>82</v>
      </c>
      <c r="AK5" s="82" t="s">
        <v>83</v>
      </c>
      <c r="AL5" s="82" t="s">
        <v>84</v>
      </c>
      <c r="AM5" s="82" t="s">
        <v>85</v>
      </c>
      <c r="AN5" s="82" t="s">
        <v>86</v>
      </c>
      <c r="AO5" s="82" t="s">
        <v>88</v>
      </c>
      <c r="AP5" s="82" t="s">
        <v>89</v>
      </c>
      <c r="AQ5" s="82" t="s">
        <v>90</v>
      </c>
      <c r="AR5" s="82" t="s">
        <v>91</v>
      </c>
      <c r="AS5" s="82" t="s">
        <v>87</v>
      </c>
      <c r="AT5" s="82" t="s">
        <v>81</v>
      </c>
      <c r="AU5" s="82" t="s">
        <v>82</v>
      </c>
      <c r="AV5" s="82" t="s">
        <v>83</v>
      </c>
      <c r="AW5" s="82" t="s">
        <v>84</v>
      </c>
      <c r="AX5" s="82" t="s">
        <v>85</v>
      </c>
      <c r="AY5" s="82" t="s">
        <v>86</v>
      </c>
      <c r="AZ5" s="82" t="s">
        <v>88</v>
      </c>
      <c r="BA5" s="82" t="s">
        <v>89</v>
      </c>
      <c r="BB5" s="82" t="s">
        <v>90</v>
      </c>
      <c r="BC5" s="82" t="s">
        <v>91</v>
      </c>
      <c r="BD5" s="82" t="s">
        <v>87</v>
      </c>
      <c r="BE5" s="82" t="s">
        <v>81</v>
      </c>
      <c r="BF5" s="82" t="s">
        <v>82</v>
      </c>
      <c r="BG5" s="82" t="s">
        <v>83</v>
      </c>
      <c r="BH5" s="82" t="s">
        <v>84</v>
      </c>
      <c r="BI5" s="82" t="s">
        <v>85</v>
      </c>
      <c r="BJ5" s="82" t="s">
        <v>86</v>
      </c>
      <c r="BK5" s="82" t="s">
        <v>88</v>
      </c>
      <c r="BL5" s="82" t="s">
        <v>89</v>
      </c>
      <c r="BM5" s="82" t="s">
        <v>90</v>
      </c>
      <c r="BN5" s="82" t="s">
        <v>91</v>
      </c>
      <c r="BO5" s="82" t="s">
        <v>87</v>
      </c>
      <c r="BP5" s="82" t="s">
        <v>81</v>
      </c>
      <c r="BQ5" s="82" t="s">
        <v>82</v>
      </c>
      <c r="BR5" s="82" t="s">
        <v>83</v>
      </c>
      <c r="BS5" s="82" t="s">
        <v>84</v>
      </c>
      <c r="BT5" s="82" t="s">
        <v>85</v>
      </c>
      <c r="BU5" s="82" t="s">
        <v>86</v>
      </c>
      <c r="BV5" s="82" t="s">
        <v>88</v>
      </c>
      <c r="BW5" s="82" t="s">
        <v>89</v>
      </c>
      <c r="BX5" s="82" t="s">
        <v>90</v>
      </c>
      <c r="BY5" s="82" t="s">
        <v>91</v>
      </c>
      <c r="BZ5" s="82" t="s">
        <v>87</v>
      </c>
      <c r="CA5" s="82" t="s">
        <v>81</v>
      </c>
      <c r="CB5" s="82" t="s">
        <v>82</v>
      </c>
      <c r="CC5" s="82" t="s">
        <v>83</v>
      </c>
      <c r="CD5" s="82" t="s">
        <v>84</v>
      </c>
      <c r="CE5" s="82" t="s">
        <v>85</v>
      </c>
      <c r="CF5" s="82" t="s">
        <v>86</v>
      </c>
      <c r="CG5" s="82" t="s">
        <v>88</v>
      </c>
      <c r="CH5" s="82" t="s">
        <v>89</v>
      </c>
      <c r="CI5" s="82" t="s">
        <v>90</v>
      </c>
      <c r="CJ5" s="82" t="s">
        <v>91</v>
      </c>
      <c r="CK5" s="82" t="s">
        <v>87</v>
      </c>
      <c r="CL5" s="82" t="s">
        <v>81</v>
      </c>
      <c r="CM5" s="82" t="s">
        <v>82</v>
      </c>
      <c r="CN5" s="82" t="s">
        <v>83</v>
      </c>
      <c r="CO5" s="82" t="s">
        <v>84</v>
      </c>
      <c r="CP5" s="82" t="s">
        <v>85</v>
      </c>
      <c r="CQ5" s="82" t="s">
        <v>86</v>
      </c>
      <c r="CR5" s="82" t="s">
        <v>88</v>
      </c>
      <c r="CS5" s="82" t="s">
        <v>89</v>
      </c>
      <c r="CT5" s="82" t="s">
        <v>90</v>
      </c>
      <c r="CU5" s="82" t="s">
        <v>91</v>
      </c>
      <c r="CV5" s="82" t="s">
        <v>87</v>
      </c>
      <c r="CW5" s="82" t="s">
        <v>81</v>
      </c>
      <c r="CX5" s="82" t="s">
        <v>82</v>
      </c>
      <c r="CY5" s="82" t="s">
        <v>83</v>
      </c>
      <c r="CZ5" s="82" t="s">
        <v>84</v>
      </c>
      <c r="DA5" s="82" t="s">
        <v>85</v>
      </c>
      <c r="DB5" s="82" t="s">
        <v>86</v>
      </c>
      <c r="DC5" s="82" t="s">
        <v>88</v>
      </c>
      <c r="DD5" s="82" t="s">
        <v>89</v>
      </c>
      <c r="DE5" s="82" t="s">
        <v>90</v>
      </c>
      <c r="DF5" s="82" t="s">
        <v>91</v>
      </c>
      <c r="DG5" s="82" t="s">
        <v>87</v>
      </c>
      <c r="DH5" s="82" t="s">
        <v>81</v>
      </c>
      <c r="DI5" s="82" t="s">
        <v>82</v>
      </c>
      <c r="DJ5" s="82" t="s">
        <v>83</v>
      </c>
      <c r="DK5" s="82" t="s">
        <v>84</v>
      </c>
      <c r="DL5" s="82" t="s">
        <v>85</v>
      </c>
      <c r="DM5" s="82" t="s">
        <v>86</v>
      </c>
      <c r="DN5" s="82" t="s">
        <v>88</v>
      </c>
      <c r="DO5" s="82" t="s">
        <v>89</v>
      </c>
      <c r="DP5" s="82" t="s">
        <v>90</v>
      </c>
      <c r="DQ5" s="82" t="s">
        <v>91</v>
      </c>
      <c r="DR5" s="82" t="s">
        <v>87</v>
      </c>
      <c r="DS5" s="82" t="s">
        <v>81</v>
      </c>
      <c r="DT5" s="82" t="s">
        <v>82</v>
      </c>
      <c r="DU5" s="82" t="s">
        <v>83</v>
      </c>
      <c r="DV5" s="82" t="s">
        <v>84</v>
      </c>
      <c r="DW5" s="82" t="s">
        <v>85</v>
      </c>
      <c r="DX5" s="82" t="s">
        <v>86</v>
      </c>
      <c r="DY5" s="82" t="s">
        <v>88</v>
      </c>
      <c r="DZ5" s="82" t="s">
        <v>89</v>
      </c>
      <c r="EA5" s="82" t="s">
        <v>90</v>
      </c>
      <c r="EB5" s="82" t="s">
        <v>91</v>
      </c>
      <c r="EC5" s="82" t="s">
        <v>87</v>
      </c>
      <c r="ED5" s="82" t="s">
        <v>81</v>
      </c>
      <c r="EE5" s="82" t="s">
        <v>82</v>
      </c>
      <c r="EF5" s="82" t="s">
        <v>83</v>
      </c>
      <c r="EG5" s="82" t="s">
        <v>84</v>
      </c>
      <c r="EH5" s="82" t="s">
        <v>85</v>
      </c>
      <c r="EI5" s="82" t="s">
        <v>86</v>
      </c>
      <c r="EJ5" s="82" t="s">
        <v>88</v>
      </c>
      <c r="EK5" s="82" t="s">
        <v>89</v>
      </c>
      <c r="EL5" s="82" t="s">
        <v>90</v>
      </c>
      <c r="EM5" s="82" t="s">
        <v>91</v>
      </c>
      <c r="EN5" s="82" t="s">
        <v>87</v>
      </c>
    </row>
    <row r="6" spans="1:144" s="69" customFormat="1">
      <c r="A6" s="70" t="s">
        <v>92</v>
      </c>
      <c r="B6" s="75">
        <f t="shared" ref="B6:W6" si="1">B7</f>
        <v>2020</v>
      </c>
      <c r="C6" s="75">
        <f t="shared" si="1"/>
        <v>12211</v>
      </c>
      <c r="D6" s="75">
        <f t="shared" si="1"/>
        <v>46</v>
      </c>
      <c r="E6" s="75">
        <f t="shared" si="1"/>
        <v>1</v>
      </c>
      <c r="F6" s="75">
        <f t="shared" si="1"/>
        <v>0</v>
      </c>
      <c r="G6" s="75">
        <f t="shared" si="1"/>
        <v>1</v>
      </c>
      <c r="H6" s="75" t="str">
        <f t="shared" si="1"/>
        <v>北海道　名寄市</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38.840000000000003</v>
      </c>
      <c r="P6" s="85">
        <f t="shared" si="1"/>
        <v>90.8</v>
      </c>
      <c r="Q6" s="85">
        <f t="shared" si="1"/>
        <v>4890</v>
      </c>
      <c r="R6" s="85">
        <f t="shared" si="1"/>
        <v>27059</v>
      </c>
      <c r="S6" s="85">
        <f t="shared" si="1"/>
        <v>535.20000000000005</v>
      </c>
      <c r="T6" s="85">
        <f t="shared" si="1"/>
        <v>50.56</v>
      </c>
      <c r="U6" s="85">
        <f t="shared" si="1"/>
        <v>24250</v>
      </c>
      <c r="V6" s="85">
        <f t="shared" si="1"/>
        <v>97.32</v>
      </c>
      <c r="W6" s="85">
        <f t="shared" si="1"/>
        <v>249.18</v>
      </c>
      <c r="X6" s="91">
        <f t="shared" ref="X6:AG6" si="2">IF(X7="",NA(),X7)</f>
        <v>95.94</v>
      </c>
      <c r="Y6" s="91">
        <f t="shared" si="2"/>
        <v>99.65</v>
      </c>
      <c r="Z6" s="91">
        <f t="shared" si="2"/>
        <v>100.56</v>
      </c>
      <c r="AA6" s="91">
        <f t="shared" si="2"/>
        <v>104.42</v>
      </c>
      <c r="AB6" s="91">
        <f t="shared" si="2"/>
        <v>104.18</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175.04</v>
      </c>
      <c r="AU6" s="91">
        <f t="shared" si="4"/>
        <v>161.57</v>
      </c>
      <c r="AV6" s="91">
        <f t="shared" si="4"/>
        <v>148.24</v>
      </c>
      <c r="AW6" s="91">
        <f t="shared" si="4"/>
        <v>150.34</v>
      </c>
      <c r="AX6" s="91">
        <f t="shared" si="4"/>
        <v>141.13</v>
      </c>
      <c r="AY6" s="91">
        <f t="shared" si="4"/>
        <v>384.34</v>
      </c>
      <c r="AZ6" s="91">
        <f t="shared" si="4"/>
        <v>359.47</v>
      </c>
      <c r="BA6" s="91">
        <f t="shared" si="4"/>
        <v>369.69</v>
      </c>
      <c r="BB6" s="91">
        <f t="shared" si="4"/>
        <v>379.08</v>
      </c>
      <c r="BC6" s="91">
        <f t="shared" si="4"/>
        <v>367.55</v>
      </c>
      <c r="BD6" s="85" t="str">
        <f>IF(BD7="","",IF(BD7="-","【-】","【"&amp;SUBSTITUTE(TEXT(BD7,"#,##0.00"),"-","△")&amp;"】"))</f>
        <v>【260.31】</v>
      </c>
      <c r="BE6" s="91">
        <f t="shared" ref="BE6:BN6" si="5">IF(BE7="",NA(),BE7)</f>
        <v>727.64</v>
      </c>
      <c r="BF6" s="91">
        <f t="shared" si="5"/>
        <v>730.42</v>
      </c>
      <c r="BG6" s="91">
        <f t="shared" si="5"/>
        <v>723.64</v>
      </c>
      <c r="BH6" s="91">
        <f t="shared" si="5"/>
        <v>662.58</v>
      </c>
      <c r="BI6" s="91">
        <f t="shared" si="5"/>
        <v>636.70000000000005</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87.81</v>
      </c>
      <c r="BQ6" s="91">
        <f t="shared" si="6"/>
        <v>89.21</v>
      </c>
      <c r="BR6" s="91">
        <f t="shared" si="6"/>
        <v>89.4</v>
      </c>
      <c r="BS6" s="91">
        <f t="shared" si="6"/>
        <v>94.46</v>
      </c>
      <c r="BT6" s="91">
        <f t="shared" si="6"/>
        <v>95.98</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249.65</v>
      </c>
      <c r="CB6" s="91">
        <f t="shared" si="7"/>
        <v>245.9</v>
      </c>
      <c r="CC6" s="91">
        <f t="shared" si="7"/>
        <v>246.06</v>
      </c>
      <c r="CD6" s="91">
        <f t="shared" si="7"/>
        <v>255.55</v>
      </c>
      <c r="CE6" s="91">
        <f t="shared" si="7"/>
        <v>254.75</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63.88</v>
      </c>
      <c r="CM6" s="91">
        <f t="shared" si="8"/>
        <v>65.400000000000006</v>
      </c>
      <c r="CN6" s="91">
        <f t="shared" si="8"/>
        <v>65.17</v>
      </c>
      <c r="CO6" s="91">
        <f t="shared" si="8"/>
        <v>65.45</v>
      </c>
      <c r="CP6" s="91">
        <f t="shared" si="8"/>
        <v>64.38</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82.26</v>
      </c>
      <c r="CX6" s="91">
        <f t="shared" si="9"/>
        <v>80.09</v>
      </c>
      <c r="CY6" s="91">
        <f t="shared" si="9"/>
        <v>79.83</v>
      </c>
      <c r="CZ6" s="91">
        <f t="shared" si="9"/>
        <v>78.36</v>
      </c>
      <c r="DA6" s="91">
        <f t="shared" si="9"/>
        <v>80.61</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48.65</v>
      </c>
      <c r="DI6" s="91">
        <f t="shared" si="10"/>
        <v>49.45</v>
      </c>
      <c r="DJ6" s="91">
        <f t="shared" si="10"/>
        <v>50.86</v>
      </c>
      <c r="DK6" s="91">
        <f t="shared" si="10"/>
        <v>49.38</v>
      </c>
      <c r="DL6" s="91">
        <f t="shared" si="10"/>
        <v>50.57</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26.47</v>
      </c>
      <c r="DT6" s="91">
        <f t="shared" si="11"/>
        <v>29.54</v>
      </c>
      <c r="DU6" s="91">
        <f t="shared" si="11"/>
        <v>29.71</v>
      </c>
      <c r="DV6" s="91">
        <f t="shared" si="11"/>
        <v>22.99</v>
      </c>
      <c r="DW6" s="91">
        <f t="shared" si="11"/>
        <v>23.88</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0.57999999999999996</v>
      </c>
      <c r="EE6" s="91">
        <f t="shared" si="12"/>
        <v>0.86</v>
      </c>
      <c r="EF6" s="91">
        <f t="shared" si="12"/>
        <v>1.1599999999999999</v>
      </c>
      <c r="EG6" s="91">
        <f t="shared" si="12"/>
        <v>1.1299999999999999</v>
      </c>
      <c r="EH6" s="91">
        <f t="shared" si="12"/>
        <v>0.74</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12211</v>
      </c>
      <c r="D7" s="76">
        <v>46</v>
      </c>
      <c r="E7" s="76">
        <v>1</v>
      </c>
      <c r="F7" s="76">
        <v>0</v>
      </c>
      <c r="G7" s="76">
        <v>1</v>
      </c>
      <c r="H7" s="76" t="s">
        <v>93</v>
      </c>
      <c r="I7" s="76" t="s">
        <v>94</v>
      </c>
      <c r="J7" s="76" t="s">
        <v>95</v>
      </c>
      <c r="K7" s="76" t="s">
        <v>96</v>
      </c>
      <c r="L7" s="76" t="s">
        <v>97</v>
      </c>
      <c r="M7" s="76" t="s">
        <v>16</v>
      </c>
      <c r="N7" s="86" t="s">
        <v>98</v>
      </c>
      <c r="O7" s="86">
        <v>38.840000000000003</v>
      </c>
      <c r="P7" s="86">
        <v>90.8</v>
      </c>
      <c r="Q7" s="86">
        <v>4890</v>
      </c>
      <c r="R7" s="86">
        <v>27059</v>
      </c>
      <c r="S7" s="86">
        <v>535.20000000000005</v>
      </c>
      <c r="T7" s="86">
        <v>50.56</v>
      </c>
      <c r="U7" s="86">
        <v>24250</v>
      </c>
      <c r="V7" s="86">
        <v>97.32</v>
      </c>
      <c r="W7" s="86">
        <v>249.18</v>
      </c>
      <c r="X7" s="86">
        <v>95.94</v>
      </c>
      <c r="Y7" s="86">
        <v>99.65</v>
      </c>
      <c r="Z7" s="86">
        <v>100.56</v>
      </c>
      <c r="AA7" s="86">
        <v>104.42</v>
      </c>
      <c r="AB7" s="86">
        <v>104.18</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175.04</v>
      </c>
      <c r="AU7" s="86">
        <v>161.57</v>
      </c>
      <c r="AV7" s="86">
        <v>148.24</v>
      </c>
      <c r="AW7" s="86">
        <v>150.34</v>
      </c>
      <c r="AX7" s="86">
        <v>141.13</v>
      </c>
      <c r="AY7" s="86">
        <v>384.34</v>
      </c>
      <c r="AZ7" s="86">
        <v>359.47</v>
      </c>
      <c r="BA7" s="86">
        <v>369.69</v>
      </c>
      <c r="BB7" s="86">
        <v>379.08</v>
      </c>
      <c r="BC7" s="86">
        <v>367.55</v>
      </c>
      <c r="BD7" s="86">
        <v>260.31</v>
      </c>
      <c r="BE7" s="86">
        <v>727.64</v>
      </c>
      <c r="BF7" s="86">
        <v>730.42</v>
      </c>
      <c r="BG7" s="86">
        <v>723.64</v>
      </c>
      <c r="BH7" s="86">
        <v>662.58</v>
      </c>
      <c r="BI7" s="86">
        <v>636.70000000000005</v>
      </c>
      <c r="BJ7" s="86">
        <v>380.58</v>
      </c>
      <c r="BK7" s="86">
        <v>401.79</v>
      </c>
      <c r="BL7" s="86">
        <v>402.99</v>
      </c>
      <c r="BM7" s="86">
        <v>398.98</v>
      </c>
      <c r="BN7" s="86">
        <v>418.68</v>
      </c>
      <c r="BO7" s="86">
        <v>275.67</v>
      </c>
      <c r="BP7" s="86">
        <v>87.81</v>
      </c>
      <c r="BQ7" s="86">
        <v>89.21</v>
      </c>
      <c r="BR7" s="86">
        <v>89.4</v>
      </c>
      <c r="BS7" s="86">
        <v>94.46</v>
      </c>
      <c r="BT7" s="86">
        <v>95.98</v>
      </c>
      <c r="BU7" s="86">
        <v>102.38</v>
      </c>
      <c r="BV7" s="86">
        <v>100.12</v>
      </c>
      <c r="BW7" s="86">
        <v>98.66</v>
      </c>
      <c r="BX7" s="86">
        <v>98.64</v>
      </c>
      <c r="BY7" s="86">
        <v>94.78</v>
      </c>
      <c r="BZ7" s="86">
        <v>100.05</v>
      </c>
      <c r="CA7" s="86">
        <v>249.65</v>
      </c>
      <c r="CB7" s="86">
        <v>245.9</v>
      </c>
      <c r="CC7" s="86">
        <v>246.06</v>
      </c>
      <c r="CD7" s="86">
        <v>255.55</v>
      </c>
      <c r="CE7" s="86">
        <v>254.75</v>
      </c>
      <c r="CF7" s="86">
        <v>168.67</v>
      </c>
      <c r="CG7" s="86">
        <v>174.97</v>
      </c>
      <c r="CH7" s="86">
        <v>178.59</v>
      </c>
      <c r="CI7" s="86">
        <v>178.92</v>
      </c>
      <c r="CJ7" s="86">
        <v>181.3</v>
      </c>
      <c r="CK7" s="86">
        <v>166.4</v>
      </c>
      <c r="CL7" s="86">
        <v>63.88</v>
      </c>
      <c r="CM7" s="86">
        <v>65.400000000000006</v>
      </c>
      <c r="CN7" s="86">
        <v>65.17</v>
      </c>
      <c r="CO7" s="86">
        <v>65.45</v>
      </c>
      <c r="CP7" s="86">
        <v>64.38</v>
      </c>
      <c r="CQ7" s="86">
        <v>54.92</v>
      </c>
      <c r="CR7" s="86">
        <v>55.63</v>
      </c>
      <c r="CS7" s="86">
        <v>55.03</v>
      </c>
      <c r="CT7" s="86">
        <v>55.14</v>
      </c>
      <c r="CU7" s="86">
        <v>55.89</v>
      </c>
      <c r="CV7" s="86">
        <v>60.69</v>
      </c>
      <c r="CW7" s="86">
        <v>82.26</v>
      </c>
      <c r="CX7" s="86">
        <v>80.09</v>
      </c>
      <c r="CY7" s="86">
        <v>79.83</v>
      </c>
      <c r="CZ7" s="86">
        <v>78.36</v>
      </c>
      <c r="DA7" s="86">
        <v>80.61</v>
      </c>
      <c r="DB7" s="86">
        <v>82.66</v>
      </c>
      <c r="DC7" s="86">
        <v>82.04</v>
      </c>
      <c r="DD7" s="86">
        <v>81.900000000000006</v>
      </c>
      <c r="DE7" s="86">
        <v>81.39</v>
      </c>
      <c r="DF7" s="86">
        <v>81.27</v>
      </c>
      <c r="DG7" s="86">
        <v>89.82</v>
      </c>
      <c r="DH7" s="86">
        <v>48.65</v>
      </c>
      <c r="DI7" s="86">
        <v>49.45</v>
      </c>
      <c r="DJ7" s="86">
        <v>50.86</v>
      </c>
      <c r="DK7" s="86">
        <v>49.38</v>
      </c>
      <c r="DL7" s="86">
        <v>50.57</v>
      </c>
      <c r="DM7" s="86">
        <v>48.49</v>
      </c>
      <c r="DN7" s="86">
        <v>48.05</v>
      </c>
      <c r="DO7" s="86">
        <v>48.87</v>
      </c>
      <c r="DP7" s="86">
        <v>49.92</v>
      </c>
      <c r="DQ7" s="86">
        <v>50.63</v>
      </c>
      <c r="DR7" s="86">
        <v>50.19</v>
      </c>
      <c r="DS7" s="86">
        <v>26.47</v>
      </c>
      <c r="DT7" s="86">
        <v>29.54</v>
      </c>
      <c r="DU7" s="86">
        <v>29.71</v>
      </c>
      <c r="DV7" s="86">
        <v>22.99</v>
      </c>
      <c r="DW7" s="86">
        <v>23.88</v>
      </c>
      <c r="DX7" s="86">
        <v>12.79</v>
      </c>
      <c r="DY7" s="86">
        <v>13.39</v>
      </c>
      <c r="DZ7" s="86">
        <v>14.85</v>
      </c>
      <c r="EA7" s="86">
        <v>16.88</v>
      </c>
      <c r="EB7" s="86">
        <v>18.28</v>
      </c>
      <c r="EC7" s="86">
        <v>20.63</v>
      </c>
      <c r="ED7" s="86">
        <v>0.57999999999999996</v>
      </c>
      <c r="EE7" s="86">
        <v>0.86</v>
      </c>
      <c r="EF7" s="86">
        <v>1.1599999999999999</v>
      </c>
      <c r="EG7" s="86">
        <v>1.1299999999999999</v>
      </c>
      <c r="EH7" s="86">
        <v>0.74</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神田　晃子</cp:lastModifiedBy>
  <dcterms:created xsi:type="dcterms:W3CDTF">2021-12-03T06:41:20Z</dcterms:created>
  <dcterms:modified xsi:type="dcterms:W3CDTF">2022-01-19T00:22:09Z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2022-01-19T00:22:09Z</vt:filetime>
  </property>
</Properties>
</file>