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u11Ri3/BMJdMO8qjkpZ1uUdIy+NZFYPuZ9CsAQ8QKsbXjymQVT0mzRIjsYnO58LbL6icGv5g4cWnFUV3LQRYg==" workbookSaltValue="UHZO2qGkrJihGo2AzkrmcA=="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<sst xmlns="http://schemas.openxmlformats.org/spreadsheetml/2006/main" xmlns:r="http://schemas.openxmlformats.org/officeDocument/2006/relationships" count="111" uniqueCount="111">
  <si>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</si>
  <si>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</si>
  <si>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</si>
  <si>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</si>
  <si>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</si>
  <si>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</si>
  <si>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</si>
  <si>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</si>
  <si>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</si>
  <si>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</si>
  <si>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</si>
  <si>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</si>
  <si>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</si>
  <si>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</si>
  <si>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</si>
  <si>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</si>
  <si>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</si>
  <si>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</si>
  <si>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</si>
  <si>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</si>
  <si>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</si>
  <si>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</si>
  <si>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</si>
  <si>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</si>
  <si>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</si>
  <si>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</si>
  <si>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</si>
  <si>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</si>
  <si>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</si>
  <si>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</si>
  <si>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</si>
  <si>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</si>
  <si>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</si>
  <si>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</si>
  <si>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</si>
  <si>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</si>
  <si>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</si>
  <si>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</si>
  <si>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</si>
  <si>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</si>
  <si>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</si>
  <si>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</si>
  <si>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</si>
  <si>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</si>
  <si>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</si>
  <si>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</si>
  <si>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</si>
  <si>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</si>
  <si>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</si>
  <si>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</si>
  <si>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</si>
  <si>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</si>
  <si>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</si>
  <si>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</si>
  <si>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</si>
  <si>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</si>
  <si>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</si>
  <si>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</si>
  <si>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</si>
  <si>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</si>
  <si>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</si>
  <si>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</si>
  <si>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</si>
  <si>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</si>
  <si>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</si>
  <si>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</si>
  <si>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</si>
  <si>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</si>
  <si>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</si>
  <si>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</si>
  <si>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</si>
  <si>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</si>
  <si>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</si>
  <si>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</si>
  <si>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</si>
  <si>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</si>
  <si>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</si>
  <si>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</si>
  <si>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</si>
  <si>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</si>
  <si>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</si>
  <si>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</si>
  <si>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</si>
  <si>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</si>
  <si>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</si>
  <si>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</si>
  <si>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</si>
  <si>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</si>
  <si>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</si>
  <si>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</si>
  <si>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</si>
  <si>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</si>
  <si>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</si>
  <si>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</si>
  <si>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</si>
  <si>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水道事業</t>
  </si>
  <si>
    <t>経常収支比率については、R1以降において、100％を上回っていたが、給水収益の減少や物価高騰、資産減耗費の増等により100％を下回った。
　企業債残高対給水収益比率については、類似団体平均値を大きく上回っており、給水収益に対し、建設改良費が多く、財源として企業債の占める割合が高いことから、事業の見直しや企業債充当率の検討が必要である。
　料金回収率については、100％を下回っており、給水収益単独では給水に必要な原価を回収できず、十分な採算性を確保していないことを示しており、事業内容の見直しや経営改革等により、運営基盤や財政基盤の強化が必要である。
　有収率については、漏水調査に基づく漏水修繕や老朽管更新を継続して行い、R2から新たな漏水調査に取り組んだことでR2以降回復していたが、R4年以降大規模漏水等の影響で下がっており、今後も対策を進める必要がある。</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</si>
  <si>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</si>
  <si>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</si>
  <si>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</si>
  <si>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</si>
  <si>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</si>
  <si>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</si>
  <si>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</si>
  <si>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</si>
  <si>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</si>
  <si>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</si>
  <si>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</si>
  <si>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</si>
  <si>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給水人口の減少や節水機器の普及などにより、給水収益の増加は見込めなく、老朽化した水道施設や水道管が更新の時代を迎え、安全安心な水道水を供給していくためには一定規模の投資が必要である。
　使用水量の減少や、経費の削減、老朽施設更新の先送りも限界に近いことから、審議検討を重ねた結果、平成31年4月から水道料金の料金改定を行った。
　また、経営の効率化及び健全化を目指した経営戦略（平成29年度～令和8年度）の見直しを令和2年度に行っており、今後も健全で効率的な事業運営を行っていく。
</t>
  </si>
  <si>
    <t xml:space="preserve">管路については、継続的に更新を行っているものの、現在の整備ペースでは更新が追い付いていないのが現状である。R4については配水管新設を中心に行い、R5については浄水場電気設備の更新を中心に行ったため低くなっている。
　老朽管（布設後40年以上経過）が起因する漏水も多く発生しており、有収率向上のためにも、道路改良工事と並行して整備を行うことによるコスト縮減や、低コストで100年寿命と言われる「水道配水用ポリエチレン管」を採用し、更新サイクルの長期化を図るなどして整備を進めていく必要がある。
　浄水場施設については、創設後40年経過している施設や耐用年数を超えた機器も多いことから、浄水場機能を維持するための計画的な機器・設備更新を進めていく必要がある。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</si>
</sst>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1.1299999999999999</c:v>
                </c:pt>
                <c:pt idx="1">
                  <c:v>0.74</c:v>
                </c:pt>
                <c:pt idx="2">
                  <c:v>0.52</c:v>
                </c:pt>
                <c:pt idx="3">
                  <c:v>0.14000000000000001</c:v>
                </c:pt>
                <c:pt idx="4">
                  <c:v>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0.52</c:v>
                </c:pt>
                <c:pt idx="1">
                  <c:v>0.53</c:v>
                </c:pt>
                <c:pt idx="2">
                  <c:v>0.48</c:v>
                </c:pt>
                <c:pt idx="3">
                  <c:v>0.5</c:v>
                </c:pt>
                <c:pt idx="4">
                  <c:v>0.41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104.42</c:v>
                </c:pt>
                <c:pt idx="1">
                  <c:v>104.18</c:v>
                </c:pt>
                <c:pt idx="2">
                  <c:v>104.77</c:v>
                </c:pt>
                <c:pt idx="3">
                  <c:v>102.94</c:v>
                </c:pt>
                <c:pt idx="4">
                  <c:v>95.1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108.61</c:v>
                </c:pt>
                <c:pt idx="1">
                  <c:v>108.35</c:v>
                </c:pt>
                <c:pt idx="2">
                  <c:v>108.84</c:v>
                </c:pt>
                <c:pt idx="3">
                  <c:v>105.92</c:v>
                </c:pt>
                <c:pt idx="4">
                  <c:v>106.01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49.38</c:v>
                </c:pt>
                <c:pt idx="1">
                  <c:v>50.57</c:v>
                </c:pt>
                <c:pt idx="2">
                  <c:v>51.23</c:v>
                </c:pt>
                <c:pt idx="3">
                  <c:v>51.78</c:v>
                </c:pt>
                <c:pt idx="4">
                  <c:v>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49.92</c:v>
                </c:pt>
                <c:pt idx="1">
                  <c:v>50.63</c:v>
                </c:pt>
                <c:pt idx="2">
                  <c:v>51.29</c:v>
                </c:pt>
                <c:pt idx="3">
                  <c:v>52.2</c:v>
                </c:pt>
                <c:pt idx="4">
                  <c:v>52.7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22.99</c:v>
                </c:pt>
                <c:pt idx="1">
                  <c:v>23.88</c:v>
                </c:pt>
                <c:pt idx="2">
                  <c:v>27.87</c:v>
                </c:pt>
                <c:pt idx="3">
                  <c:v>29.2</c:v>
                </c:pt>
                <c:pt idx="4">
                  <c:v>30.78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16.88</c:v>
                </c:pt>
                <c:pt idx="1">
                  <c:v>18.28</c:v>
                </c:pt>
                <c:pt idx="2">
                  <c:v>19.61</c:v>
                </c:pt>
                <c:pt idx="3">
                  <c:v>20.73</c:v>
                </c:pt>
                <c:pt idx="4">
                  <c:v>22.86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3.59</c:v>
                </c:pt>
                <c:pt idx="1">
                  <c:v>3.98</c:v>
                </c:pt>
                <c:pt idx="2">
                  <c:v>6.02</c:v>
                </c:pt>
                <c:pt idx="3">
                  <c:v>7.78</c:v>
                </c:pt>
                <c:pt idx="4">
                  <c:v>9.59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150.34</c:v>
                </c:pt>
                <c:pt idx="1">
                  <c:v>141.13</c:v>
                </c:pt>
                <c:pt idx="2">
                  <c:v>138.57</c:v>
                </c:pt>
                <c:pt idx="3">
                  <c:v>129.21</c:v>
                </c:pt>
                <c:pt idx="4">
                  <c:v>104.53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379.08</c:v>
                </c:pt>
                <c:pt idx="1">
                  <c:v>367.55</c:v>
                </c:pt>
                <c:pt idx="2">
                  <c:v>378.56</c:v>
                </c:pt>
                <c:pt idx="3">
                  <c:v>364.46</c:v>
                </c:pt>
                <c:pt idx="4">
                  <c:v>338.89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662.58</c:v>
                </c:pt>
                <c:pt idx="1">
                  <c:v>636.70000000000005</c:v>
                </c:pt>
                <c:pt idx="2">
                  <c:v>632.65</c:v>
                </c:pt>
                <c:pt idx="3">
                  <c:v>769.45</c:v>
                </c:pt>
                <c:pt idx="4">
                  <c:v>673.82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398.98</c:v>
                </c:pt>
                <c:pt idx="1">
                  <c:v>418.68</c:v>
                </c:pt>
                <c:pt idx="2">
                  <c:v>395.68</c:v>
                </c:pt>
                <c:pt idx="3">
                  <c:v>403.72</c:v>
                </c:pt>
                <c:pt idx="4">
                  <c:v>400.21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94.46</c:v>
                </c:pt>
                <c:pt idx="1">
                  <c:v>95.98</c:v>
                </c:pt>
                <c:pt idx="2">
                  <c:v>95.66</c:v>
                </c:pt>
                <c:pt idx="3">
                  <c:v>80.290000000000006</c:v>
                </c:pt>
                <c:pt idx="4">
                  <c:v>84.45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98.64</c:v>
                </c:pt>
                <c:pt idx="1">
                  <c:v>94.78</c:v>
                </c:pt>
                <c:pt idx="2">
                  <c:v>97.59</c:v>
                </c:pt>
                <c:pt idx="3">
                  <c:v>92.17</c:v>
                </c:pt>
                <c:pt idx="4">
                  <c:v>92.83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255.55</c:v>
                </c:pt>
                <c:pt idx="1">
                  <c:v>254.75</c:v>
                </c:pt>
                <c:pt idx="2">
                  <c:v>256.42</c:v>
                </c:pt>
                <c:pt idx="3">
                  <c:v>268.18</c:v>
                </c:pt>
                <c:pt idx="4">
                  <c:v>290.17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178.92</c:v>
                </c:pt>
                <c:pt idx="1">
                  <c:v>181.3</c:v>
                </c:pt>
                <c:pt idx="2">
                  <c:v>181.71</c:v>
                </c:pt>
                <c:pt idx="3">
                  <c:v>188.51</c:v>
                </c:pt>
                <c:pt idx="4">
                  <c:v>189.43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65.45</c:v>
                </c:pt>
                <c:pt idx="1">
                  <c:v>64.38</c:v>
                </c:pt>
                <c:pt idx="2">
                  <c:v>64.06</c:v>
                </c:pt>
                <c:pt idx="3">
                  <c:v>62.91</c:v>
                </c:pt>
                <c:pt idx="4">
                  <c:v>61.03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55.14</c:v>
                </c:pt>
                <c:pt idx="1">
                  <c:v>55.89</c:v>
                </c:pt>
                <c:pt idx="2">
                  <c:v>55.72</c:v>
                </c:pt>
                <c:pt idx="3">
                  <c:v>55.31</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78.36</c:v>
                </c:pt>
                <c:pt idx="1">
                  <c:v>80.61</c:v>
                </c:pt>
                <c:pt idx="2">
                  <c:v>80.75</c:v>
                </c:pt>
                <c:pt idx="3">
                  <c:v>77.72</c:v>
                </c:pt>
                <c:pt idx="4">
                  <c:v>78.540000000000006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81.39</c:v>
                </c:pt>
                <c:pt idx="1">
                  <c:v>81.27</c:v>
                </c:pt>
                <c:pt idx="2">
                  <c:v>81.260000000000005</c:v>
                </c:pt>
                <c:pt idx="3">
                  <c:v>80.36</c:v>
                </c:pt>
                <c:pt idx="4">
                  <c:v>80.13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25" zoomScale="80" zoomScaleNormal="80"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25376</v>
      </c>
      <c r="AM8" s="29"/>
      <c r="AN8" s="29"/>
      <c r="AO8" s="29"/>
      <c r="AP8" s="29"/>
      <c r="AQ8" s="29"/>
      <c r="AR8" s="29"/>
      <c r="AS8" s="29"/>
      <c r="AT8" s="7">
        <f>データ!$S$6</f>
        <v>534.86</v>
      </c>
      <c r="AU8" s="15"/>
      <c r="AV8" s="15"/>
      <c r="AW8" s="15"/>
      <c r="AX8" s="15"/>
      <c r="AY8" s="15"/>
      <c r="AZ8" s="15"/>
      <c r="BA8" s="15"/>
      <c r="BB8" s="27">
        <f>データ!$T$6</f>
        <v>47.44</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39.18</v>
      </c>
      <c r="J10" s="15"/>
      <c r="K10" s="15"/>
      <c r="L10" s="15"/>
      <c r="M10" s="15"/>
      <c r="N10" s="15"/>
      <c r="O10" s="24"/>
      <c r="P10" s="27">
        <f>データ!$P$6</f>
        <v>91.34</v>
      </c>
      <c r="Q10" s="27"/>
      <c r="R10" s="27"/>
      <c r="S10" s="27"/>
      <c r="T10" s="27"/>
      <c r="U10" s="27"/>
      <c r="V10" s="27"/>
      <c r="W10" s="29">
        <f>データ!$Q$6</f>
        <v>4890</v>
      </c>
      <c r="X10" s="29"/>
      <c r="Y10" s="29"/>
      <c r="Z10" s="29"/>
      <c r="AA10" s="29"/>
      <c r="AB10" s="29"/>
      <c r="AC10" s="29"/>
      <c r="AD10" s="2"/>
      <c r="AE10" s="2"/>
      <c r="AF10" s="2"/>
      <c r="AG10" s="2"/>
      <c r="AH10" s="2"/>
      <c r="AI10" s="2"/>
      <c r="AJ10" s="2"/>
      <c r="AK10" s="2"/>
      <c r="AL10" s="29">
        <f>データ!$U$6</f>
        <v>22800</v>
      </c>
      <c r="AM10" s="29"/>
      <c r="AN10" s="29"/>
      <c r="AO10" s="29"/>
      <c r="AP10" s="29"/>
      <c r="AQ10" s="29"/>
      <c r="AR10" s="29"/>
      <c r="AS10" s="29"/>
      <c r="AT10" s="7">
        <f>データ!$V$6</f>
        <v>97.32</v>
      </c>
      <c r="AU10" s="15"/>
      <c r="AV10" s="15"/>
      <c r="AW10" s="15"/>
      <c r="AX10" s="15"/>
      <c r="AY10" s="15"/>
      <c r="AZ10" s="15"/>
      <c r="BA10" s="15"/>
      <c r="BB10" s="27">
        <f>データ!$W$6</f>
        <v>234.28</v>
      </c>
      <c r="BC10" s="27"/>
      <c r="BD10" s="27"/>
      <c r="BE10" s="27"/>
      <c r="BF10" s="27"/>
      <c r="BG10" s="27"/>
      <c r="BH10" s="27"/>
      <c r="BI10" s="27"/>
      <c r="BJ10" s="2"/>
      <c r="BK10" s="2"/>
      <c r="BL10" s="38" t="s">
        <v>34</v>
      </c>
      <c r="BM10" s="49"/>
      <c r="BN10" s="57" t="s">
        <v>35</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96</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109</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42</v>
      </c>
      <c r="C84" s="12"/>
      <c r="D84" s="12"/>
      <c r="E84" s="12" t="s">
        <v>44</v>
      </c>
      <c r="F84" s="12" t="s">
        <v>46</v>
      </c>
      <c r="G84" s="12" t="s">
        <v>47</v>
      </c>
      <c r="H84" s="12" t="s">
        <v>40</v>
      </c>
      <c r="I84" s="12" t="s">
        <v>6</v>
      </c>
      <c r="J84" s="12" t="s">
        <v>27</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KFZNAoKfpn67DOdxe4hUERFo/l+nDqs9wEmh+cg6HK/bcMMKck3FhOwpp8WJjDneN3BFN6XU/MM4F3jRa7JrzQ==" saltValue="fm4ESbs7Op57CTbaOw9Aj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55</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49</v>
      </c>
      <c r="C3" s="70" t="s">
        <v>57</v>
      </c>
      <c r="D3" s="70" t="s">
        <v>58</v>
      </c>
      <c r="E3" s="70" t="s">
        <v>2</v>
      </c>
      <c r="F3" s="70" t="s">
        <v>1</v>
      </c>
      <c r="G3" s="70" t="s">
        <v>23</v>
      </c>
      <c r="H3" s="77" t="s">
        <v>28</v>
      </c>
      <c r="I3" s="80"/>
      <c r="J3" s="80"/>
      <c r="K3" s="80"/>
      <c r="L3" s="80"/>
      <c r="M3" s="80"/>
      <c r="N3" s="80"/>
      <c r="O3" s="80"/>
      <c r="P3" s="80"/>
      <c r="Q3" s="80"/>
      <c r="R3" s="80"/>
      <c r="S3" s="80"/>
      <c r="T3" s="80"/>
      <c r="U3" s="80"/>
      <c r="V3" s="80"/>
      <c r="W3" s="84"/>
      <c r="X3" s="86" t="s">
        <v>53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59</v>
      </c>
      <c r="B4" s="71"/>
      <c r="C4" s="71"/>
      <c r="D4" s="71"/>
      <c r="E4" s="71"/>
      <c r="F4" s="71"/>
      <c r="G4" s="71"/>
      <c r="H4" s="78"/>
      <c r="I4" s="81"/>
      <c r="J4" s="81"/>
      <c r="K4" s="81"/>
      <c r="L4" s="81"/>
      <c r="M4" s="81"/>
      <c r="N4" s="81"/>
      <c r="O4" s="81"/>
      <c r="P4" s="81"/>
      <c r="Q4" s="81"/>
      <c r="R4" s="81"/>
      <c r="S4" s="81"/>
      <c r="T4" s="81"/>
      <c r="U4" s="81"/>
      <c r="V4" s="81"/>
      <c r="W4" s="85"/>
      <c r="X4" s="87" t="s">
        <v>51</v>
      </c>
      <c r="Y4" s="87"/>
      <c r="Z4" s="87"/>
      <c r="AA4" s="87"/>
      <c r="AB4" s="87"/>
      <c r="AC4" s="87"/>
      <c r="AD4" s="87"/>
      <c r="AE4" s="87"/>
      <c r="AF4" s="87"/>
      <c r="AG4" s="87"/>
      <c r="AH4" s="87"/>
      <c r="AI4" s="87" t="s">
        <v>43</v>
      </c>
      <c r="AJ4" s="87"/>
      <c r="AK4" s="87"/>
      <c r="AL4" s="87"/>
      <c r="AM4" s="87"/>
      <c r="AN4" s="87"/>
      <c r="AO4" s="87"/>
      <c r="AP4" s="87"/>
      <c r="AQ4" s="87"/>
      <c r="AR4" s="87"/>
      <c r="AS4" s="87"/>
      <c r="AT4" s="87" t="s">
        <v>37</v>
      </c>
      <c r="AU4" s="87"/>
      <c r="AV4" s="87"/>
      <c r="AW4" s="87"/>
      <c r="AX4" s="87"/>
      <c r="AY4" s="87"/>
      <c r="AZ4" s="87"/>
      <c r="BA4" s="87"/>
      <c r="BB4" s="87"/>
      <c r="BC4" s="87"/>
      <c r="BD4" s="87"/>
      <c r="BE4" s="87" t="s">
        <v>61</v>
      </c>
      <c r="BF4" s="87"/>
      <c r="BG4" s="87"/>
      <c r="BH4" s="87"/>
      <c r="BI4" s="87"/>
      <c r="BJ4" s="87"/>
      <c r="BK4" s="87"/>
      <c r="BL4" s="87"/>
      <c r="BM4" s="87"/>
      <c r="BN4" s="87"/>
      <c r="BO4" s="87"/>
      <c r="BP4" s="87" t="s">
        <v>33</v>
      </c>
      <c r="BQ4" s="87"/>
      <c r="BR4" s="87"/>
      <c r="BS4" s="87"/>
      <c r="BT4" s="87"/>
      <c r="BU4" s="87"/>
      <c r="BV4" s="87"/>
      <c r="BW4" s="87"/>
      <c r="BX4" s="87"/>
      <c r="BY4" s="87"/>
      <c r="BZ4" s="87"/>
      <c r="CA4" s="87" t="s">
        <v>62</v>
      </c>
      <c r="CB4" s="87"/>
      <c r="CC4" s="87"/>
      <c r="CD4" s="87"/>
      <c r="CE4" s="87"/>
      <c r="CF4" s="87"/>
      <c r="CG4" s="87"/>
      <c r="CH4" s="87"/>
      <c r="CI4" s="87"/>
      <c r="CJ4" s="87"/>
      <c r="CK4" s="87"/>
      <c r="CL4" s="87" t="s">
        <v>64</v>
      </c>
      <c r="CM4" s="87"/>
      <c r="CN4" s="87"/>
      <c r="CO4" s="87"/>
      <c r="CP4" s="87"/>
      <c r="CQ4" s="87"/>
      <c r="CR4" s="87"/>
      <c r="CS4" s="87"/>
      <c r="CT4" s="87"/>
      <c r="CU4" s="87"/>
      <c r="CV4" s="87"/>
      <c r="CW4" s="87" t="s">
        <v>65</v>
      </c>
      <c r="CX4" s="87"/>
      <c r="CY4" s="87"/>
      <c r="CZ4" s="87"/>
      <c r="DA4" s="87"/>
      <c r="DB4" s="87"/>
      <c r="DC4" s="87"/>
      <c r="DD4" s="87"/>
      <c r="DE4" s="87"/>
      <c r="DF4" s="87"/>
      <c r="DG4" s="87"/>
      <c r="DH4" s="87" t="s">
        <v>66</v>
      </c>
      <c r="DI4" s="87"/>
      <c r="DJ4" s="87"/>
      <c r="DK4" s="87"/>
      <c r="DL4" s="87"/>
      <c r="DM4" s="87"/>
      <c r="DN4" s="87"/>
      <c r="DO4" s="87"/>
      <c r="DP4" s="87"/>
      <c r="DQ4" s="87"/>
      <c r="DR4" s="87"/>
      <c r="DS4" s="87" t="s">
        <v>60</v>
      </c>
      <c r="DT4" s="87"/>
      <c r="DU4" s="87"/>
      <c r="DV4" s="87"/>
      <c r="DW4" s="87"/>
      <c r="DX4" s="87"/>
      <c r="DY4" s="87"/>
      <c r="DZ4" s="87"/>
      <c r="EA4" s="87"/>
      <c r="EB4" s="87"/>
      <c r="EC4" s="87"/>
      <c r="ED4" s="87" t="s">
        <v>67</v>
      </c>
      <c r="EE4" s="87"/>
      <c r="EF4" s="87"/>
      <c r="EG4" s="87"/>
      <c r="EH4" s="87"/>
      <c r="EI4" s="87"/>
      <c r="EJ4" s="87"/>
      <c r="EK4" s="87"/>
      <c r="EL4" s="87"/>
      <c r="EM4" s="87"/>
      <c r="EN4" s="87"/>
    </row>
    <row r="5" spans="1:144">
      <c r="A5" s="68" t="s">
        <v>26</v>
      </c>
      <c r="B5" s="72"/>
      <c r="C5" s="72"/>
      <c r="D5" s="72"/>
      <c r="E5" s="72"/>
      <c r="F5" s="72"/>
      <c r="G5" s="72"/>
      <c r="H5" s="79" t="s">
        <v>56</v>
      </c>
      <c r="I5" s="79" t="s">
        <v>68</v>
      </c>
      <c r="J5" s="79" t="s">
        <v>69</v>
      </c>
      <c r="K5" s="79" t="s">
        <v>70</v>
      </c>
      <c r="L5" s="79" t="s">
        <v>71</v>
      </c>
      <c r="M5" s="79" t="s">
        <v>3</v>
      </c>
      <c r="N5" s="79" t="s">
        <v>72</v>
      </c>
      <c r="O5" s="79" t="s">
        <v>73</v>
      </c>
      <c r="P5" s="79" t="s">
        <v>74</v>
      </c>
      <c r="Q5" s="79" t="s">
        <v>75</v>
      </c>
      <c r="R5" s="79" t="s">
        <v>76</v>
      </c>
      <c r="S5" s="79" t="s">
        <v>77</v>
      </c>
      <c r="T5" s="79" t="s">
        <v>63</v>
      </c>
      <c r="U5" s="79" t="s">
        <v>78</v>
      </c>
      <c r="V5" s="79" t="s">
        <v>79</v>
      </c>
      <c r="W5" s="79" t="s">
        <v>80</v>
      </c>
      <c r="X5" s="79" t="s">
        <v>81</v>
      </c>
      <c r="Y5" s="79" t="s">
        <v>82</v>
      </c>
      <c r="Z5" s="79" t="s">
        <v>83</v>
      </c>
      <c r="AA5" s="79" t="s">
        <v>84</v>
      </c>
      <c r="AB5" s="79" t="s">
        <v>85</v>
      </c>
      <c r="AC5" s="79" t="s">
        <v>87</v>
      </c>
      <c r="AD5" s="79" t="s">
        <v>88</v>
      </c>
      <c r="AE5" s="79" t="s">
        <v>89</v>
      </c>
      <c r="AF5" s="79" t="s">
        <v>90</v>
      </c>
      <c r="AG5" s="79" t="s">
        <v>91</v>
      </c>
      <c r="AH5" s="79" t="s">
        <v>42</v>
      </c>
      <c r="AI5" s="79" t="s">
        <v>81</v>
      </c>
      <c r="AJ5" s="79" t="s">
        <v>82</v>
      </c>
      <c r="AK5" s="79" t="s">
        <v>83</v>
      </c>
      <c r="AL5" s="79" t="s">
        <v>84</v>
      </c>
      <c r="AM5" s="79" t="s">
        <v>85</v>
      </c>
      <c r="AN5" s="79" t="s">
        <v>87</v>
      </c>
      <c r="AO5" s="79" t="s">
        <v>88</v>
      </c>
      <c r="AP5" s="79" t="s">
        <v>89</v>
      </c>
      <c r="AQ5" s="79" t="s">
        <v>90</v>
      </c>
      <c r="AR5" s="79" t="s">
        <v>91</v>
      </c>
      <c r="AS5" s="79" t="s">
        <v>86</v>
      </c>
      <c r="AT5" s="79" t="s">
        <v>81</v>
      </c>
      <c r="AU5" s="79" t="s">
        <v>82</v>
      </c>
      <c r="AV5" s="79" t="s">
        <v>83</v>
      </c>
      <c r="AW5" s="79" t="s">
        <v>84</v>
      </c>
      <c r="AX5" s="79" t="s">
        <v>85</v>
      </c>
      <c r="AY5" s="79" t="s">
        <v>87</v>
      </c>
      <c r="AZ5" s="79" t="s">
        <v>88</v>
      </c>
      <c r="BA5" s="79" t="s">
        <v>89</v>
      </c>
      <c r="BB5" s="79" t="s">
        <v>90</v>
      </c>
      <c r="BC5" s="79" t="s">
        <v>91</v>
      </c>
      <c r="BD5" s="79" t="s">
        <v>86</v>
      </c>
      <c r="BE5" s="79" t="s">
        <v>81</v>
      </c>
      <c r="BF5" s="79" t="s">
        <v>82</v>
      </c>
      <c r="BG5" s="79" t="s">
        <v>83</v>
      </c>
      <c r="BH5" s="79" t="s">
        <v>84</v>
      </c>
      <c r="BI5" s="79" t="s">
        <v>85</v>
      </c>
      <c r="BJ5" s="79" t="s">
        <v>87</v>
      </c>
      <c r="BK5" s="79" t="s">
        <v>88</v>
      </c>
      <c r="BL5" s="79" t="s">
        <v>89</v>
      </c>
      <c r="BM5" s="79" t="s">
        <v>90</v>
      </c>
      <c r="BN5" s="79" t="s">
        <v>91</v>
      </c>
      <c r="BO5" s="79" t="s">
        <v>86</v>
      </c>
      <c r="BP5" s="79" t="s">
        <v>81</v>
      </c>
      <c r="BQ5" s="79" t="s">
        <v>82</v>
      </c>
      <c r="BR5" s="79" t="s">
        <v>83</v>
      </c>
      <c r="BS5" s="79" t="s">
        <v>84</v>
      </c>
      <c r="BT5" s="79" t="s">
        <v>85</v>
      </c>
      <c r="BU5" s="79" t="s">
        <v>87</v>
      </c>
      <c r="BV5" s="79" t="s">
        <v>88</v>
      </c>
      <c r="BW5" s="79" t="s">
        <v>89</v>
      </c>
      <c r="BX5" s="79" t="s">
        <v>90</v>
      </c>
      <c r="BY5" s="79" t="s">
        <v>91</v>
      </c>
      <c r="BZ5" s="79" t="s">
        <v>86</v>
      </c>
      <c r="CA5" s="79" t="s">
        <v>81</v>
      </c>
      <c r="CB5" s="79" t="s">
        <v>82</v>
      </c>
      <c r="CC5" s="79" t="s">
        <v>83</v>
      </c>
      <c r="CD5" s="79" t="s">
        <v>84</v>
      </c>
      <c r="CE5" s="79" t="s">
        <v>85</v>
      </c>
      <c r="CF5" s="79" t="s">
        <v>87</v>
      </c>
      <c r="CG5" s="79" t="s">
        <v>88</v>
      </c>
      <c r="CH5" s="79" t="s">
        <v>89</v>
      </c>
      <c r="CI5" s="79" t="s">
        <v>90</v>
      </c>
      <c r="CJ5" s="79" t="s">
        <v>91</v>
      </c>
      <c r="CK5" s="79" t="s">
        <v>86</v>
      </c>
      <c r="CL5" s="79" t="s">
        <v>81</v>
      </c>
      <c r="CM5" s="79" t="s">
        <v>82</v>
      </c>
      <c r="CN5" s="79" t="s">
        <v>83</v>
      </c>
      <c r="CO5" s="79" t="s">
        <v>84</v>
      </c>
      <c r="CP5" s="79" t="s">
        <v>85</v>
      </c>
      <c r="CQ5" s="79" t="s">
        <v>87</v>
      </c>
      <c r="CR5" s="79" t="s">
        <v>88</v>
      </c>
      <c r="CS5" s="79" t="s">
        <v>89</v>
      </c>
      <c r="CT5" s="79" t="s">
        <v>90</v>
      </c>
      <c r="CU5" s="79" t="s">
        <v>91</v>
      </c>
      <c r="CV5" s="79" t="s">
        <v>86</v>
      </c>
      <c r="CW5" s="79" t="s">
        <v>81</v>
      </c>
      <c r="CX5" s="79" t="s">
        <v>82</v>
      </c>
      <c r="CY5" s="79" t="s">
        <v>83</v>
      </c>
      <c r="CZ5" s="79" t="s">
        <v>84</v>
      </c>
      <c r="DA5" s="79" t="s">
        <v>85</v>
      </c>
      <c r="DB5" s="79" t="s">
        <v>87</v>
      </c>
      <c r="DC5" s="79" t="s">
        <v>88</v>
      </c>
      <c r="DD5" s="79" t="s">
        <v>89</v>
      </c>
      <c r="DE5" s="79" t="s">
        <v>90</v>
      </c>
      <c r="DF5" s="79" t="s">
        <v>91</v>
      </c>
      <c r="DG5" s="79" t="s">
        <v>86</v>
      </c>
      <c r="DH5" s="79" t="s">
        <v>81</v>
      </c>
      <c r="DI5" s="79" t="s">
        <v>82</v>
      </c>
      <c r="DJ5" s="79" t="s">
        <v>83</v>
      </c>
      <c r="DK5" s="79" t="s">
        <v>84</v>
      </c>
      <c r="DL5" s="79" t="s">
        <v>85</v>
      </c>
      <c r="DM5" s="79" t="s">
        <v>87</v>
      </c>
      <c r="DN5" s="79" t="s">
        <v>88</v>
      </c>
      <c r="DO5" s="79" t="s">
        <v>89</v>
      </c>
      <c r="DP5" s="79" t="s">
        <v>90</v>
      </c>
      <c r="DQ5" s="79" t="s">
        <v>91</v>
      </c>
      <c r="DR5" s="79" t="s">
        <v>86</v>
      </c>
      <c r="DS5" s="79" t="s">
        <v>81</v>
      </c>
      <c r="DT5" s="79" t="s">
        <v>82</v>
      </c>
      <c r="DU5" s="79" t="s">
        <v>83</v>
      </c>
      <c r="DV5" s="79" t="s">
        <v>84</v>
      </c>
      <c r="DW5" s="79" t="s">
        <v>85</v>
      </c>
      <c r="DX5" s="79" t="s">
        <v>87</v>
      </c>
      <c r="DY5" s="79" t="s">
        <v>88</v>
      </c>
      <c r="DZ5" s="79" t="s">
        <v>89</v>
      </c>
      <c r="EA5" s="79" t="s">
        <v>90</v>
      </c>
      <c r="EB5" s="79" t="s">
        <v>91</v>
      </c>
      <c r="EC5" s="79" t="s">
        <v>86</v>
      </c>
      <c r="ED5" s="79" t="s">
        <v>81</v>
      </c>
      <c r="EE5" s="79" t="s">
        <v>82</v>
      </c>
      <c r="EF5" s="79" t="s">
        <v>83</v>
      </c>
      <c r="EG5" s="79" t="s">
        <v>84</v>
      </c>
      <c r="EH5" s="79" t="s">
        <v>85</v>
      </c>
      <c r="EI5" s="79" t="s">
        <v>87</v>
      </c>
      <c r="EJ5" s="79" t="s">
        <v>88</v>
      </c>
      <c r="EK5" s="79" t="s">
        <v>89</v>
      </c>
      <c r="EL5" s="79" t="s">
        <v>90</v>
      </c>
      <c r="EM5" s="79" t="s">
        <v>91</v>
      </c>
      <c r="EN5" s="79" t="s">
        <v>86</v>
      </c>
    </row>
    <row r="6" spans="1:144" s="67" customFormat="1">
      <c r="A6" s="68" t="s">
        <v>92</v>
      </c>
      <c r="B6" s="73">
        <f t="shared" ref="B6:W6" si="1">B7</f>
        <v>2023</v>
      </c>
      <c r="C6" s="73">
        <f t="shared" si="1"/>
        <v>12211</v>
      </c>
      <c r="D6" s="73">
        <f t="shared" si="1"/>
        <v>46</v>
      </c>
      <c r="E6" s="73">
        <f t="shared" si="1"/>
        <v>1</v>
      </c>
      <c r="F6" s="73">
        <f t="shared" si="1"/>
        <v>0</v>
      </c>
      <c r="G6" s="73">
        <f t="shared" si="1"/>
        <v>1</v>
      </c>
      <c r="H6" s="73" t="str">
        <f t="shared" si="1"/>
        <v>北海道　名寄市</v>
      </c>
      <c r="I6" s="73" t="str">
        <f t="shared" si="1"/>
        <v>法適用</v>
      </c>
      <c r="J6" s="73" t="str">
        <f t="shared" si="1"/>
        <v>水道事業</v>
      </c>
      <c r="K6" s="73" t="str">
        <f t="shared" si="1"/>
        <v>末端給水事業</v>
      </c>
      <c r="L6" s="73" t="str">
        <f t="shared" si="1"/>
        <v>A6</v>
      </c>
      <c r="M6" s="73" t="str">
        <f t="shared" si="1"/>
        <v>非設置</v>
      </c>
      <c r="N6" s="82" t="str">
        <f t="shared" si="1"/>
        <v>-</v>
      </c>
      <c r="O6" s="82">
        <f t="shared" si="1"/>
        <v>39.18</v>
      </c>
      <c r="P6" s="82">
        <f t="shared" si="1"/>
        <v>91.34</v>
      </c>
      <c r="Q6" s="82">
        <f t="shared" si="1"/>
        <v>4890</v>
      </c>
      <c r="R6" s="82">
        <f t="shared" si="1"/>
        <v>25376</v>
      </c>
      <c r="S6" s="82">
        <f t="shared" si="1"/>
        <v>534.86</v>
      </c>
      <c r="T6" s="82">
        <f t="shared" si="1"/>
        <v>47.44</v>
      </c>
      <c r="U6" s="82">
        <f t="shared" si="1"/>
        <v>22800</v>
      </c>
      <c r="V6" s="82">
        <f t="shared" si="1"/>
        <v>97.32</v>
      </c>
      <c r="W6" s="82">
        <f t="shared" si="1"/>
        <v>234.28</v>
      </c>
      <c r="X6" s="88">
        <f t="shared" ref="X6:AG6" si="2">IF(X7="",NA(),X7)</f>
        <v>104.42</v>
      </c>
      <c r="Y6" s="88">
        <f t="shared" si="2"/>
        <v>104.18</v>
      </c>
      <c r="Z6" s="88">
        <f t="shared" si="2"/>
        <v>104.77</v>
      </c>
      <c r="AA6" s="88">
        <f t="shared" si="2"/>
        <v>102.94</v>
      </c>
      <c r="AB6" s="88">
        <f t="shared" si="2"/>
        <v>95.1</v>
      </c>
      <c r="AC6" s="88">
        <f t="shared" si="2"/>
        <v>108.61</v>
      </c>
      <c r="AD6" s="88">
        <f t="shared" si="2"/>
        <v>108.35</v>
      </c>
      <c r="AE6" s="88">
        <f t="shared" si="2"/>
        <v>108.84</v>
      </c>
      <c r="AF6" s="88">
        <f t="shared" si="2"/>
        <v>105.92</v>
      </c>
      <c r="AG6" s="88">
        <f t="shared" si="2"/>
        <v>106.01</v>
      </c>
      <c r="AH6" s="82" t="str">
        <f>IF(AH7="","",IF(AH7="-","【-】","【"&amp;SUBSTITUTE(TEXT(AH7,"#,##0.00"),"-","△")&amp;"】"))</f>
        <v>【108.24】</v>
      </c>
      <c r="AI6" s="82">
        <f t="shared" ref="AI6:AR6" si="3">IF(AI7="",NA(),AI7)</f>
        <v>0</v>
      </c>
      <c r="AJ6" s="82">
        <f t="shared" si="3"/>
        <v>0</v>
      </c>
      <c r="AK6" s="82">
        <f t="shared" si="3"/>
        <v>0</v>
      </c>
      <c r="AL6" s="82">
        <f t="shared" si="3"/>
        <v>0</v>
      </c>
      <c r="AM6" s="82">
        <f t="shared" si="3"/>
        <v>0</v>
      </c>
      <c r="AN6" s="88">
        <f t="shared" si="3"/>
        <v>3.59</v>
      </c>
      <c r="AO6" s="88">
        <f t="shared" si="3"/>
        <v>3.98</v>
      </c>
      <c r="AP6" s="88">
        <f t="shared" si="3"/>
        <v>6.02</v>
      </c>
      <c r="AQ6" s="88">
        <f t="shared" si="3"/>
        <v>7.78</v>
      </c>
      <c r="AR6" s="88">
        <f t="shared" si="3"/>
        <v>9.59</v>
      </c>
      <c r="AS6" s="82" t="str">
        <f>IF(AS7="","",IF(AS7="-","【-】","【"&amp;SUBSTITUTE(TEXT(AS7,"#,##0.00"),"-","△")&amp;"】"))</f>
        <v>【1.50】</v>
      </c>
      <c r="AT6" s="88">
        <f t="shared" ref="AT6:BC6" si="4">IF(AT7="",NA(),AT7)</f>
        <v>150.34</v>
      </c>
      <c r="AU6" s="88">
        <f t="shared" si="4"/>
        <v>141.13</v>
      </c>
      <c r="AV6" s="88">
        <f t="shared" si="4"/>
        <v>138.57</v>
      </c>
      <c r="AW6" s="88">
        <f t="shared" si="4"/>
        <v>129.21</v>
      </c>
      <c r="AX6" s="88">
        <f t="shared" si="4"/>
        <v>104.53</v>
      </c>
      <c r="AY6" s="88">
        <f t="shared" si="4"/>
        <v>379.08</v>
      </c>
      <c r="AZ6" s="88">
        <f t="shared" si="4"/>
        <v>367.55</v>
      </c>
      <c r="BA6" s="88">
        <f t="shared" si="4"/>
        <v>378.56</v>
      </c>
      <c r="BB6" s="88">
        <f t="shared" si="4"/>
        <v>364.46</v>
      </c>
      <c r="BC6" s="88">
        <f t="shared" si="4"/>
        <v>338.89</v>
      </c>
      <c r="BD6" s="82" t="str">
        <f>IF(BD7="","",IF(BD7="-","【-】","【"&amp;SUBSTITUTE(TEXT(BD7,"#,##0.00"),"-","△")&amp;"】"))</f>
        <v>【243.36】</v>
      </c>
      <c r="BE6" s="88">
        <f t="shared" ref="BE6:BN6" si="5">IF(BE7="",NA(),BE7)</f>
        <v>662.58</v>
      </c>
      <c r="BF6" s="88">
        <f t="shared" si="5"/>
        <v>636.70000000000005</v>
      </c>
      <c r="BG6" s="88">
        <f t="shared" si="5"/>
        <v>632.65</v>
      </c>
      <c r="BH6" s="88">
        <f t="shared" si="5"/>
        <v>769.45</v>
      </c>
      <c r="BI6" s="88">
        <f t="shared" si="5"/>
        <v>673.82</v>
      </c>
      <c r="BJ6" s="88">
        <f t="shared" si="5"/>
        <v>398.98</v>
      </c>
      <c r="BK6" s="88">
        <f t="shared" si="5"/>
        <v>418.68</v>
      </c>
      <c r="BL6" s="88">
        <f t="shared" si="5"/>
        <v>395.68</v>
      </c>
      <c r="BM6" s="88">
        <f t="shared" si="5"/>
        <v>403.72</v>
      </c>
      <c r="BN6" s="88">
        <f t="shared" si="5"/>
        <v>400.21</v>
      </c>
      <c r="BO6" s="82" t="str">
        <f>IF(BO7="","",IF(BO7="-","【-】","【"&amp;SUBSTITUTE(TEXT(BO7,"#,##0.00"),"-","△")&amp;"】"))</f>
        <v>【265.93】</v>
      </c>
      <c r="BP6" s="88">
        <f t="shared" ref="BP6:BY6" si="6">IF(BP7="",NA(),BP7)</f>
        <v>94.46</v>
      </c>
      <c r="BQ6" s="88">
        <f t="shared" si="6"/>
        <v>95.98</v>
      </c>
      <c r="BR6" s="88">
        <f t="shared" si="6"/>
        <v>95.66</v>
      </c>
      <c r="BS6" s="88">
        <f t="shared" si="6"/>
        <v>80.290000000000006</v>
      </c>
      <c r="BT6" s="88">
        <f t="shared" si="6"/>
        <v>84.45</v>
      </c>
      <c r="BU6" s="88">
        <f t="shared" si="6"/>
        <v>98.64</v>
      </c>
      <c r="BV6" s="88">
        <f t="shared" si="6"/>
        <v>94.78</v>
      </c>
      <c r="BW6" s="88">
        <f t="shared" si="6"/>
        <v>97.59</v>
      </c>
      <c r="BX6" s="88">
        <f t="shared" si="6"/>
        <v>92.17</v>
      </c>
      <c r="BY6" s="88">
        <f t="shared" si="6"/>
        <v>92.83</v>
      </c>
      <c r="BZ6" s="82" t="str">
        <f>IF(BZ7="","",IF(BZ7="-","【-】","【"&amp;SUBSTITUTE(TEXT(BZ7,"#,##0.00"),"-","△")&amp;"】"))</f>
        <v>【97.82】</v>
      </c>
      <c r="CA6" s="88">
        <f t="shared" ref="CA6:CJ6" si="7">IF(CA7="",NA(),CA7)</f>
        <v>255.55</v>
      </c>
      <c r="CB6" s="88">
        <f t="shared" si="7"/>
        <v>254.75</v>
      </c>
      <c r="CC6" s="88">
        <f t="shared" si="7"/>
        <v>256.42</v>
      </c>
      <c r="CD6" s="88">
        <f t="shared" si="7"/>
        <v>268.18</v>
      </c>
      <c r="CE6" s="88">
        <f t="shared" si="7"/>
        <v>290.17</v>
      </c>
      <c r="CF6" s="88">
        <f t="shared" si="7"/>
        <v>178.92</v>
      </c>
      <c r="CG6" s="88">
        <f t="shared" si="7"/>
        <v>181.3</v>
      </c>
      <c r="CH6" s="88">
        <f t="shared" si="7"/>
        <v>181.71</v>
      </c>
      <c r="CI6" s="88">
        <f t="shared" si="7"/>
        <v>188.51</v>
      </c>
      <c r="CJ6" s="88">
        <f t="shared" si="7"/>
        <v>189.43</v>
      </c>
      <c r="CK6" s="82" t="str">
        <f>IF(CK7="","",IF(CK7="-","【-】","【"&amp;SUBSTITUTE(TEXT(CK7,"#,##0.00"),"-","△")&amp;"】"))</f>
        <v>【177.56】</v>
      </c>
      <c r="CL6" s="88">
        <f t="shared" ref="CL6:CU6" si="8">IF(CL7="",NA(),CL7)</f>
        <v>65.45</v>
      </c>
      <c r="CM6" s="88">
        <f t="shared" si="8"/>
        <v>64.38</v>
      </c>
      <c r="CN6" s="88">
        <f t="shared" si="8"/>
        <v>64.06</v>
      </c>
      <c r="CO6" s="88">
        <f t="shared" si="8"/>
        <v>62.91</v>
      </c>
      <c r="CP6" s="88">
        <f t="shared" si="8"/>
        <v>61.03</v>
      </c>
      <c r="CQ6" s="88">
        <f t="shared" si="8"/>
        <v>55.14</v>
      </c>
      <c r="CR6" s="88">
        <f t="shared" si="8"/>
        <v>55.89</v>
      </c>
      <c r="CS6" s="88">
        <f t="shared" si="8"/>
        <v>55.72</v>
      </c>
      <c r="CT6" s="88">
        <f t="shared" si="8"/>
        <v>55.31</v>
      </c>
      <c r="CU6" s="88">
        <f t="shared" si="8"/>
        <v>55.14</v>
      </c>
      <c r="CV6" s="82" t="str">
        <f>IF(CV7="","",IF(CV7="-","【-】","【"&amp;SUBSTITUTE(TEXT(CV7,"#,##0.00"),"-","△")&amp;"】"))</f>
        <v>【59.81】</v>
      </c>
      <c r="CW6" s="88">
        <f t="shared" ref="CW6:DF6" si="9">IF(CW7="",NA(),CW7)</f>
        <v>78.36</v>
      </c>
      <c r="CX6" s="88">
        <f t="shared" si="9"/>
        <v>80.61</v>
      </c>
      <c r="CY6" s="88">
        <f t="shared" si="9"/>
        <v>80.75</v>
      </c>
      <c r="CZ6" s="88">
        <f t="shared" si="9"/>
        <v>77.72</v>
      </c>
      <c r="DA6" s="88">
        <f t="shared" si="9"/>
        <v>78.540000000000006</v>
      </c>
      <c r="DB6" s="88">
        <f t="shared" si="9"/>
        <v>81.39</v>
      </c>
      <c r="DC6" s="88">
        <f t="shared" si="9"/>
        <v>81.27</v>
      </c>
      <c r="DD6" s="88">
        <f t="shared" si="9"/>
        <v>81.260000000000005</v>
      </c>
      <c r="DE6" s="88">
        <f t="shared" si="9"/>
        <v>80.36</v>
      </c>
      <c r="DF6" s="88">
        <f t="shared" si="9"/>
        <v>80.13</v>
      </c>
      <c r="DG6" s="82" t="str">
        <f>IF(DG7="","",IF(DG7="-","【-】","【"&amp;SUBSTITUTE(TEXT(DG7,"#,##0.00"),"-","△")&amp;"】"))</f>
        <v>【89.42】</v>
      </c>
      <c r="DH6" s="88">
        <f t="shared" ref="DH6:DQ6" si="10">IF(DH7="",NA(),DH7)</f>
        <v>49.38</v>
      </c>
      <c r="DI6" s="88">
        <f t="shared" si="10"/>
        <v>50.57</v>
      </c>
      <c r="DJ6" s="88">
        <f t="shared" si="10"/>
        <v>51.23</v>
      </c>
      <c r="DK6" s="88">
        <f t="shared" si="10"/>
        <v>51.78</v>
      </c>
      <c r="DL6" s="88">
        <f t="shared" si="10"/>
        <v>52.3</v>
      </c>
      <c r="DM6" s="88">
        <f t="shared" si="10"/>
        <v>49.92</v>
      </c>
      <c r="DN6" s="88">
        <f t="shared" si="10"/>
        <v>50.63</v>
      </c>
      <c r="DO6" s="88">
        <f t="shared" si="10"/>
        <v>51.29</v>
      </c>
      <c r="DP6" s="88">
        <f t="shared" si="10"/>
        <v>52.2</v>
      </c>
      <c r="DQ6" s="88">
        <f t="shared" si="10"/>
        <v>52.7</v>
      </c>
      <c r="DR6" s="82" t="str">
        <f>IF(DR7="","",IF(DR7="-","【-】","【"&amp;SUBSTITUTE(TEXT(DR7,"#,##0.00"),"-","△")&amp;"】"))</f>
        <v>【52.02】</v>
      </c>
      <c r="DS6" s="88">
        <f t="shared" ref="DS6:EB6" si="11">IF(DS7="",NA(),DS7)</f>
        <v>22.99</v>
      </c>
      <c r="DT6" s="88">
        <f t="shared" si="11"/>
        <v>23.88</v>
      </c>
      <c r="DU6" s="88">
        <f t="shared" si="11"/>
        <v>27.87</v>
      </c>
      <c r="DV6" s="88">
        <f t="shared" si="11"/>
        <v>29.2</v>
      </c>
      <c r="DW6" s="88">
        <f t="shared" si="11"/>
        <v>30.78</v>
      </c>
      <c r="DX6" s="88">
        <f t="shared" si="11"/>
        <v>16.88</v>
      </c>
      <c r="DY6" s="88">
        <f t="shared" si="11"/>
        <v>18.28</v>
      </c>
      <c r="DZ6" s="88">
        <f t="shared" si="11"/>
        <v>19.61</v>
      </c>
      <c r="EA6" s="88">
        <f t="shared" si="11"/>
        <v>20.73</v>
      </c>
      <c r="EB6" s="88">
        <f t="shared" si="11"/>
        <v>22.86</v>
      </c>
      <c r="EC6" s="82" t="str">
        <f>IF(EC7="","",IF(EC7="-","【-】","【"&amp;SUBSTITUTE(TEXT(EC7,"#,##0.00"),"-","△")&amp;"】"))</f>
        <v>【25.37】</v>
      </c>
      <c r="ED6" s="88">
        <f t="shared" ref="ED6:EM6" si="12">IF(ED7="",NA(),ED7)</f>
        <v>1.1299999999999999</v>
      </c>
      <c r="EE6" s="88">
        <f t="shared" si="12"/>
        <v>0.74</v>
      </c>
      <c r="EF6" s="88">
        <f t="shared" si="12"/>
        <v>0.52</v>
      </c>
      <c r="EG6" s="88">
        <f t="shared" si="12"/>
        <v>0.14000000000000001</v>
      </c>
      <c r="EH6" s="88">
        <f t="shared" si="12"/>
        <v>0.23</v>
      </c>
      <c r="EI6" s="88">
        <f t="shared" si="12"/>
        <v>0.52</v>
      </c>
      <c r="EJ6" s="88">
        <f t="shared" si="12"/>
        <v>0.53</v>
      </c>
      <c r="EK6" s="88">
        <f t="shared" si="12"/>
        <v>0.48</v>
      </c>
      <c r="EL6" s="88">
        <f t="shared" si="12"/>
        <v>0.5</v>
      </c>
      <c r="EM6" s="88">
        <f t="shared" si="12"/>
        <v>0.41</v>
      </c>
      <c r="EN6" s="82" t="str">
        <f>IF(EN7="","",IF(EN7="-","【-】","【"&amp;SUBSTITUTE(TEXT(EN7,"#,##0.00"),"-","△")&amp;"】"))</f>
        <v>【0.62】</v>
      </c>
    </row>
    <row r="7" spans="1:144" s="67" customFormat="1">
      <c r="A7" s="68"/>
      <c r="B7" s="74">
        <v>2023</v>
      </c>
      <c r="C7" s="74">
        <v>12211</v>
      </c>
      <c r="D7" s="74">
        <v>46</v>
      </c>
      <c r="E7" s="74">
        <v>1</v>
      </c>
      <c r="F7" s="74">
        <v>0</v>
      </c>
      <c r="G7" s="74">
        <v>1</v>
      </c>
      <c r="H7" s="74" t="s">
        <v>93</v>
      </c>
      <c r="I7" s="74" t="s">
        <v>94</v>
      </c>
      <c r="J7" s="74" t="s">
        <v>95</v>
      </c>
      <c r="K7" s="74" t="s">
        <v>97</v>
      </c>
      <c r="L7" s="74" t="s">
        <v>98</v>
      </c>
      <c r="M7" s="74" t="s">
        <v>13</v>
      </c>
      <c r="N7" s="83" t="s">
        <v>99</v>
      </c>
      <c r="O7" s="83">
        <v>39.18</v>
      </c>
      <c r="P7" s="83">
        <v>91.34</v>
      </c>
      <c r="Q7" s="83">
        <v>4890</v>
      </c>
      <c r="R7" s="83">
        <v>25376</v>
      </c>
      <c r="S7" s="83">
        <v>534.86</v>
      </c>
      <c r="T7" s="83">
        <v>47.44</v>
      </c>
      <c r="U7" s="83">
        <v>22800</v>
      </c>
      <c r="V7" s="83">
        <v>97.32</v>
      </c>
      <c r="W7" s="83">
        <v>234.28</v>
      </c>
      <c r="X7" s="83">
        <v>104.42</v>
      </c>
      <c r="Y7" s="83">
        <v>104.18</v>
      </c>
      <c r="Z7" s="83">
        <v>104.77</v>
      </c>
      <c r="AA7" s="83">
        <v>102.94</v>
      </c>
      <c r="AB7" s="83">
        <v>95.1</v>
      </c>
      <c r="AC7" s="83">
        <v>108.61</v>
      </c>
      <c r="AD7" s="83">
        <v>108.35</v>
      </c>
      <c r="AE7" s="83">
        <v>108.84</v>
      </c>
      <c r="AF7" s="83">
        <v>105.92</v>
      </c>
      <c r="AG7" s="83">
        <v>106.01</v>
      </c>
      <c r="AH7" s="83">
        <v>108.24</v>
      </c>
      <c r="AI7" s="83">
        <v>0</v>
      </c>
      <c r="AJ7" s="83">
        <v>0</v>
      </c>
      <c r="AK7" s="83">
        <v>0</v>
      </c>
      <c r="AL7" s="83">
        <v>0</v>
      </c>
      <c r="AM7" s="83">
        <v>0</v>
      </c>
      <c r="AN7" s="83">
        <v>3.59</v>
      </c>
      <c r="AO7" s="83">
        <v>3.98</v>
      </c>
      <c r="AP7" s="83">
        <v>6.02</v>
      </c>
      <c r="AQ7" s="83">
        <v>7.78</v>
      </c>
      <c r="AR7" s="83">
        <v>9.59</v>
      </c>
      <c r="AS7" s="83">
        <v>1.5</v>
      </c>
      <c r="AT7" s="83">
        <v>150.34</v>
      </c>
      <c r="AU7" s="83">
        <v>141.13</v>
      </c>
      <c r="AV7" s="83">
        <v>138.57</v>
      </c>
      <c r="AW7" s="83">
        <v>129.21</v>
      </c>
      <c r="AX7" s="83">
        <v>104.53</v>
      </c>
      <c r="AY7" s="83">
        <v>379.08</v>
      </c>
      <c r="AZ7" s="83">
        <v>367.55</v>
      </c>
      <c r="BA7" s="83">
        <v>378.56</v>
      </c>
      <c r="BB7" s="83">
        <v>364.46</v>
      </c>
      <c r="BC7" s="83">
        <v>338.89</v>
      </c>
      <c r="BD7" s="83">
        <v>243.36</v>
      </c>
      <c r="BE7" s="83">
        <v>662.58</v>
      </c>
      <c r="BF7" s="83">
        <v>636.70000000000005</v>
      </c>
      <c r="BG7" s="83">
        <v>632.65</v>
      </c>
      <c r="BH7" s="83">
        <v>769.45</v>
      </c>
      <c r="BI7" s="83">
        <v>673.82</v>
      </c>
      <c r="BJ7" s="83">
        <v>398.98</v>
      </c>
      <c r="BK7" s="83">
        <v>418.68</v>
      </c>
      <c r="BL7" s="83">
        <v>395.68</v>
      </c>
      <c r="BM7" s="83">
        <v>403.72</v>
      </c>
      <c r="BN7" s="83">
        <v>400.21</v>
      </c>
      <c r="BO7" s="83">
        <v>265.93</v>
      </c>
      <c r="BP7" s="83">
        <v>94.46</v>
      </c>
      <c r="BQ7" s="83">
        <v>95.98</v>
      </c>
      <c r="BR7" s="83">
        <v>95.66</v>
      </c>
      <c r="BS7" s="83">
        <v>80.290000000000006</v>
      </c>
      <c r="BT7" s="83">
        <v>84.45</v>
      </c>
      <c r="BU7" s="83">
        <v>98.64</v>
      </c>
      <c r="BV7" s="83">
        <v>94.78</v>
      </c>
      <c r="BW7" s="83">
        <v>97.59</v>
      </c>
      <c r="BX7" s="83">
        <v>92.17</v>
      </c>
      <c r="BY7" s="83">
        <v>92.83</v>
      </c>
      <c r="BZ7" s="83">
        <v>97.82</v>
      </c>
      <c r="CA7" s="83">
        <v>255.55</v>
      </c>
      <c r="CB7" s="83">
        <v>254.75</v>
      </c>
      <c r="CC7" s="83">
        <v>256.42</v>
      </c>
      <c r="CD7" s="83">
        <v>268.18</v>
      </c>
      <c r="CE7" s="83">
        <v>290.17</v>
      </c>
      <c r="CF7" s="83">
        <v>178.92</v>
      </c>
      <c r="CG7" s="83">
        <v>181.3</v>
      </c>
      <c r="CH7" s="83">
        <v>181.71</v>
      </c>
      <c r="CI7" s="83">
        <v>188.51</v>
      </c>
      <c r="CJ7" s="83">
        <v>189.43</v>
      </c>
      <c r="CK7" s="83">
        <v>177.56</v>
      </c>
      <c r="CL7" s="83">
        <v>65.45</v>
      </c>
      <c r="CM7" s="83">
        <v>64.38</v>
      </c>
      <c r="CN7" s="83">
        <v>64.06</v>
      </c>
      <c r="CO7" s="83">
        <v>62.91</v>
      </c>
      <c r="CP7" s="83">
        <v>61.03</v>
      </c>
      <c r="CQ7" s="83">
        <v>55.14</v>
      </c>
      <c r="CR7" s="83">
        <v>55.89</v>
      </c>
      <c r="CS7" s="83">
        <v>55.72</v>
      </c>
      <c r="CT7" s="83">
        <v>55.31</v>
      </c>
      <c r="CU7" s="83">
        <v>55.14</v>
      </c>
      <c r="CV7" s="83">
        <v>59.81</v>
      </c>
      <c r="CW7" s="83">
        <v>78.36</v>
      </c>
      <c r="CX7" s="83">
        <v>80.61</v>
      </c>
      <c r="CY7" s="83">
        <v>80.75</v>
      </c>
      <c r="CZ7" s="83">
        <v>77.72</v>
      </c>
      <c r="DA7" s="83">
        <v>78.540000000000006</v>
      </c>
      <c r="DB7" s="83">
        <v>81.39</v>
      </c>
      <c r="DC7" s="83">
        <v>81.27</v>
      </c>
      <c r="DD7" s="83">
        <v>81.260000000000005</v>
      </c>
      <c r="DE7" s="83">
        <v>80.36</v>
      </c>
      <c r="DF7" s="83">
        <v>80.13</v>
      </c>
      <c r="DG7" s="83">
        <v>89.42</v>
      </c>
      <c r="DH7" s="83">
        <v>49.38</v>
      </c>
      <c r="DI7" s="83">
        <v>50.57</v>
      </c>
      <c r="DJ7" s="83">
        <v>51.23</v>
      </c>
      <c r="DK7" s="83">
        <v>51.78</v>
      </c>
      <c r="DL7" s="83">
        <v>52.3</v>
      </c>
      <c r="DM7" s="83">
        <v>49.92</v>
      </c>
      <c r="DN7" s="83">
        <v>50.63</v>
      </c>
      <c r="DO7" s="83">
        <v>51.29</v>
      </c>
      <c r="DP7" s="83">
        <v>52.2</v>
      </c>
      <c r="DQ7" s="83">
        <v>52.7</v>
      </c>
      <c r="DR7" s="83">
        <v>52.02</v>
      </c>
      <c r="DS7" s="83">
        <v>22.99</v>
      </c>
      <c r="DT7" s="83">
        <v>23.88</v>
      </c>
      <c r="DU7" s="83">
        <v>27.87</v>
      </c>
      <c r="DV7" s="83">
        <v>29.2</v>
      </c>
      <c r="DW7" s="83">
        <v>30.78</v>
      </c>
      <c r="DX7" s="83">
        <v>16.88</v>
      </c>
      <c r="DY7" s="83">
        <v>18.28</v>
      </c>
      <c r="DZ7" s="83">
        <v>19.61</v>
      </c>
      <c r="EA7" s="83">
        <v>20.73</v>
      </c>
      <c r="EB7" s="83">
        <v>22.86</v>
      </c>
      <c r="EC7" s="83">
        <v>25.37</v>
      </c>
      <c r="ED7" s="83">
        <v>1.1299999999999999</v>
      </c>
      <c r="EE7" s="83">
        <v>0.74</v>
      </c>
      <c r="EF7" s="83">
        <v>0.52</v>
      </c>
      <c r="EG7" s="83">
        <v>0.14000000000000001</v>
      </c>
      <c r="EH7" s="83">
        <v>0.23</v>
      </c>
      <c r="EI7" s="83">
        <v>0.52</v>
      </c>
      <c r="EJ7" s="83">
        <v>0.53</v>
      </c>
      <c r="EK7" s="83">
        <v>0.48</v>
      </c>
      <c r="EL7" s="83">
        <v>0.5</v>
      </c>
      <c r="EM7" s="83">
        <v>0.41</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49</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成田　拓哉</cp:lastModifiedBy>
  <dcterms:created xsi:type="dcterms:W3CDTF">2025-01-24T06:42:51Z</dcterms:created>
  <dcterms:modified xsi:type="dcterms:W3CDTF">2025-03-14T06:35:34Z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2025-03-14T06:35:34Z</vt:filetime>
  </property>
</Properties>
</file>