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7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<sst xmlns="http://schemas.openxmlformats.org/spreadsheetml/2006/main" xmlns:r="http://schemas.openxmlformats.org/officeDocument/2006/relationships" count="538" uniqueCount="538">
  <si>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</si>
  <si>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</si>
  <si>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</si>
  <si>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</si>
  <si>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</si>
  <si>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</si>
  <si>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</si>
  <si>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</si>
  <si>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</si>
  <si>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</si>
  <si>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</si>
  <si>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</si>
  <si>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</si>
  <si>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</si>
  <si>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</si>
  <si>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</si>
  <si>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</si>
  <si>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</si>
  <si>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</si>
  <si>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</si>
  <si>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</si>
  <si>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</si>
  <si>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</si>
  <si>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</si>
  <si>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</si>
  <si>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</si>
  <si>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</si>
  <si>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</si>
  <si>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</si>
  <si>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</si>
  <si>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</si>
  <si>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</si>
  <si>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</si>
  <si>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</si>
  <si>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</si>
  <si>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</si>
  <si>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</si>
  <si>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</si>
  <si>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</si>
  <si>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</si>
  <si>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</si>
  <si>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</si>
  <si>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</si>
  <si>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</si>
  <si>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</si>
  <si>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</si>
  <si>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</si>
  <si>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</si>
  <si>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</si>
  <si>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</si>
  <si>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</si>
  <si>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</si>
  <si>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</si>
  <si>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</si>
  <si>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</si>
  <si>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</si>
  <si>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</si>
  <si>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</si>
  <si>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</si>
  <si>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</si>
  <si>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</si>
  <si>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</si>
  <si>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</si>
  <si>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</si>
  <si>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</si>
  <si>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</si>
  <si>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</si>
  <si>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</si>
  <si>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</si>
  <si>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</si>
  <si>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</si>
  <si>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</si>
  <si>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</si>
  <si>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</si>
  <si>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</si>
  <si>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</si>
  <si>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</si>
  <si>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</si>
  <si>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</si>
  <si>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</si>
  <si>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</si>
  <si>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</si>
  <si>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</si>
  <si>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</si>
  <si>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</si>
  <si>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</si>
  <si>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</si>
  <si>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</si>
  <si>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</si>
  <si>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</si>
  <si>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</si>
  <si>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</si>
  <si>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</si>
  <si>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</si>
  <si>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</si>
  <si>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</si>
  <si>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</si>
  <si>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</si>
  <si>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</si>
  <si>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</si>
  <si>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</si>
  <si>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</si>
  <si>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</si>
  <si>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</si>
  <si>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</si>
  <si>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</si>
  <si>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</si>
  <si>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</si>
  <si>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</si>
  <si>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</si>
  <si>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</si>
  <si>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</si>
  <si>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</si>
  <si>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</si>
  <si>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</si>
  <si>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国民健康保険特別会計（直診勘定）</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</si>
  <si>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</si>
  <si>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</si>
  <si>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</si>
  <si>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</si>
  <si>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</si>
  <si>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</si>
  <si>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</si>
  <si>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</si>
  <si>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</si>
  <si>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</si>
  <si>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</si>
  <si>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</si>
  <si>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</si>
  <si>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</si>
  <si>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</si>
  <si>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</si>
  <si>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</si>
  <si>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-6.1</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</si>
  <si>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</si>
  <si>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</si>
  <si>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</si>
  <si>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</si>
  <si>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</si>
  <si>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</si>
  <si>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実質公債費比率</t>
    <rPh sb="0" eb="2">
      <t>ジッシツ</t>
    </rPh>
    <rPh sb="2" eb="5">
      <t>コウサイヒ</t>
    </rPh>
    <rPh sb="5" eb="7">
      <t>ヒリツ</t>
    </rPh>
    <phoneticPr fontId="34"/>
  </si>
  <si>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</si>
  <si>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</si>
  <si>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</si>
  <si>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</si>
  <si>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</si>
  <si>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</si>
  <si>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</si>
  <si>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</si>
  <si>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</si>
  <si>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</si>
  <si>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</si>
  <si>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</si>
  <si>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</si>
  <si>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</si>
  <si>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</si>
  <si>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</si>
  <si>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</si>
  <si>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</si>
  <si>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</si>
  <si>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</si>
  <si>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</si>
  <si>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積立不足額を考慮して算定した額</t>
    <rPh sb="0" eb="1">
      <t>ツ</t>
    </rPh>
    <rPh sb="1" eb="2">
      <t>タ</t>
    </rPh>
    <rPh sb="2" eb="5">
      <t>フソクガク</t>
    </rPh>
    <rPh sb="6" eb="8">
      <t>コウリョ</t>
    </rPh>
    <rPh sb="10" eb="12">
      <t>サンテイ</t>
    </rPh>
    <rPh sb="14" eb="15">
      <t>ガク</t>
    </rPh>
    <phoneticPr fontId="21"/>
  </si>
  <si>
    <t>名寄市</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</si>
  <si>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</si>
  <si>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</si>
  <si>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</si>
  <si>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</si>
  <si>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</si>
  <si>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</si>
  <si>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</si>
  <si>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</si>
  <si>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</si>
  <si>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</si>
  <si>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</si>
  <si>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</si>
  <si>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</si>
  <si>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</si>
  <si>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</si>
  <si>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</si>
  <si>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</si>
  <si>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</si>
  <si>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</si>
  <si>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</si>
  <si>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</si>
  <si>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</si>
  <si>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</si>
  <si>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</si>
  <si>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</si>
  <si>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</si>
  <si>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</si>
  <si>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</si>
  <si>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</si>
  <si>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</si>
  <si>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</si>
  <si>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</si>
  <si>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</si>
  <si>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</si>
  <si>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</si>
  <si>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</si>
  <si>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</si>
  <si>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</si>
  <si>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</si>
  <si>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</si>
  <si>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</si>
  <si>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介護保険特別会計（保険事業勘定）</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</si>
  <si>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</si>
  <si>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</si>
  <si>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</si>
  <si>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</si>
  <si>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-2.4</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</si>
  <si>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</si>
  <si>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</si>
  <si>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</si>
  <si>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</si>
  <si>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名寄市立大学振興基金</t>
  </si>
  <si>
    <t>国民健康保険特別会計（保険事業勘定）</t>
  </si>
  <si>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</si>
  <si>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</si>
  <si>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</si>
  <si>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</si>
  <si>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</si>
  <si>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</si>
  <si>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</si>
  <si>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</si>
  <si>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</si>
  <si>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</si>
  <si>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</si>
  <si>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</si>
  <si>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</si>
  <si>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</si>
  <si>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</si>
  <si>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</si>
  <si>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</si>
  <si>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</si>
  <si>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</si>
  <si>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</si>
  <si>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</si>
  <si>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</si>
  <si>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</si>
  <si>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</si>
  <si>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</si>
  <si>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</si>
  <si>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</si>
  <si>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</si>
  <si>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</si>
  <si>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</si>
  <si>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</si>
  <si>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</si>
  <si>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</si>
  <si>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</si>
  <si>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</si>
  <si>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</si>
  <si>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</si>
  <si>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</si>
  <si>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</si>
  <si>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</si>
  <si>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</si>
  <si>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</si>
  <si>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</si>
  <si>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</si>
  <si>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</si>
  <si>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</si>
  <si>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</si>
  <si>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</si>
  <si>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</si>
  <si>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</si>
  <si>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</si>
  <si>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</si>
  <si>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</si>
  <si>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</si>
  <si>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</si>
  <si>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</si>
  <si>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</si>
  <si>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</si>
  <si>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</si>
  <si>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</si>
  <si>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</si>
  <si>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</si>
  <si>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</si>
  <si>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</si>
  <si>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</si>
  <si>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</si>
  <si>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</si>
  <si>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</si>
  <si>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</si>
  <si>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</si>
  <si>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</si>
  <si>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</si>
  <si>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</si>
  <si>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</si>
  <si>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</si>
  <si>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</si>
  <si>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</si>
  <si>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</si>
  <si>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</si>
  <si>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</si>
  <si>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</si>
  <si>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</si>
  <si>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</si>
  <si>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</si>
  <si>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北海道名寄市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</si>
  <si>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</si>
  <si>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</si>
  <si>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</si>
  <si>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</si>
  <si>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</si>
  <si>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</si>
  <si>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</si>
  <si>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</si>
  <si>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</si>
  <si>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</si>
  <si>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</si>
  <si>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</si>
  <si>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</si>
  <si>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</si>
  <si>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</si>
  <si>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名寄振興公社</t>
    <rPh sb="0" eb="2">
      <t>ナヨロ</t>
    </rPh>
    <rPh sb="2" eb="4">
      <t>シンコウ</t>
    </rPh>
    <rPh sb="4" eb="6">
      <t>コウシャ</t>
    </rPh>
    <phoneticPr fontId="39"/>
  </si>
  <si>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</si>
  <si>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</si>
  <si>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</si>
  <si>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</si>
  <si>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</si>
  <si>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</si>
  <si>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</si>
  <si>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食肉センター事業特別会計</t>
  </si>
  <si>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</si>
  <si>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</si>
  <si>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</si>
  <si>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</si>
  <si>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</si>
  <si>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</si>
  <si>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</si>
  <si>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</si>
  <si>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</si>
  <si>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</si>
  <si>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</si>
  <si>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</si>
  <si>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</si>
  <si>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</si>
  <si>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</si>
  <si>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</si>
  <si>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</si>
  <si>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</si>
  <si>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</si>
  <si>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</si>
  <si>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</si>
  <si>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</si>
  <si>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</si>
  <si>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</si>
  <si>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</si>
  <si>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</si>
  <si>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</si>
  <si>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</si>
  <si>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</si>
  <si>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</si>
  <si>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</si>
  <si>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</si>
  <si>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</si>
  <si>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</si>
  <si>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</si>
  <si>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</si>
  <si>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</si>
  <si>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</si>
  <si>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</si>
  <si>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</si>
  <si>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</si>
  <si>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</si>
  <si>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</si>
  <si>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</si>
  <si>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</si>
  <si>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</si>
  <si>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</si>
  <si>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</si>
  <si>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</si>
  <si>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</si>
  <si>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</si>
  <si>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</si>
  <si>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</si>
  <si>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</si>
  <si>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</si>
  <si>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</si>
  <si>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</si>
  <si>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</si>
  <si>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</si>
  <si>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</si>
  <si>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</si>
  <si>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</si>
  <si>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</si>
  <si>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</si>
  <si>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</si>
  <si>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</si>
  <si>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</si>
  <si>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</si>
  <si>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</si>
  <si>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</si>
  <si>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</si>
  <si>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</si>
  <si>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</si>
  <si>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</si>
  <si>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</si>
  <si>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</si>
  <si>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</si>
  <si>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</si>
  <si>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</si>
  <si>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</si>
  <si>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</si>
  <si>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</si>
  <si>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</si>
  <si>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</si>
  <si>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</si>
  <si>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</si>
  <si>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</si>
  <si>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介護サービス</t>
  </si>
  <si>
    <t>加入世帯数(世帯)</t>
  </si>
  <si>
    <t>　繰出金</t>
  </si>
  <si>
    <t>　うち減収補塡債(特例分)</t>
    <rPh sb="4" eb="5">
      <t>シュウ</t>
    </rPh>
    <rPh sb="9" eb="10">
      <t>トク</t>
    </rPh>
    <rPh sb="10" eb="11">
      <t>レイ</t>
    </rPh>
    <rPh sb="11" eb="12">
      <t>ブン</t>
    </rPh>
    <phoneticPr fontId="1"/>
  </si>
  <si>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</si>
  <si>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</si>
  <si>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</si>
  <si>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</si>
  <si>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</si>
  <si>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</si>
  <si>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</si>
  <si>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</si>
  <si>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文化センター大ホール基金</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</si>
  <si>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</si>
  <si>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</si>
  <si>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</si>
  <si>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</si>
  <si>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</si>
  <si>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</si>
  <si>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</si>
  <si>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</si>
  <si>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</si>
  <si>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</si>
  <si>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</si>
  <si>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</si>
  <si>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</si>
  <si>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</si>
  <si>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</si>
  <si>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</si>
  <si>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</si>
  <si>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</si>
  <si>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</si>
  <si>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</si>
  <si>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</si>
  <si>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</si>
  <si>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</si>
  <si>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</si>
  <si>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市立大学特別会計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</si>
  <si>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</si>
  <si>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</si>
  <si>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</si>
  <si>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</si>
  <si>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</si>
  <si>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介護保険特別会計（サービス事業勘定）</t>
  </si>
  <si>
    <t>左のうち
一般会計等
繰入見込額</t>
  </si>
  <si>
    <t>合併特例振興基金</t>
  </si>
  <si>
    <t>資金不足
比率</t>
    <rPh sb="0" eb="2">
      <t>シキン</t>
    </rPh>
    <rPh sb="2" eb="4">
      <t>フソク</t>
    </rPh>
    <rPh sb="5" eb="7">
      <t>ヒリツ</t>
    </rPh>
    <phoneticPr fontId="5"/>
  </si>
  <si>
    <t>水道事業会計</t>
  </si>
  <si>
    <t>法適用企業</t>
  </si>
  <si>
    <t>病院事業会計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</si>
  <si>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</si>
  <si>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</si>
  <si>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</si>
  <si>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</si>
  <si>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</si>
  <si>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</si>
  <si>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</si>
  <si>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</si>
  <si>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</si>
  <si>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</si>
  <si>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</si>
  <si>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</si>
  <si>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</si>
  <si>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</si>
  <si>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</si>
  <si>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</si>
  <si>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</si>
  <si>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</si>
  <si>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</si>
  <si>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</si>
  <si>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</si>
  <si>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</si>
  <si>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</si>
  <si>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</si>
  <si>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</si>
  <si>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</si>
  <si>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</si>
  <si>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</si>
  <si>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</si>
  <si>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</si>
  <si>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</si>
  <si>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</si>
  <si>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</si>
  <si>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</si>
  <si>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</si>
  <si>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</si>
  <si>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</si>
  <si>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</si>
  <si>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</si>
  <si>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</si>
  <si>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</si>
  <si>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</si>
  <si>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</si>
  <si>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</si>
  <si>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</si>
  <si>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</si>
  <si>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</si>
  <si>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</si>
  <si>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</si>
  <si>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</si>
  <si>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</si>
  <si>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</si>
  <si>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</si>
  <si>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</si>
  <si>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</si>
  <si>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</si>
  <si>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 0.17</t>
  </si>
  <si>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</si>
  <si>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</si>
  <si>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</si>
  <si>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</si>
  <si>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</si>
  <si>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</si>
  <si>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</si>
  <si>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</si>
  <si>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</si>
  <si>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</si>
  <si>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</si>
  <si>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</si>
  <si>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3.30</t>
  </si>
  <si>
    <t>その他会計（赤字）</t>
  </si>
  <si>
    <t>（百万円）</t>
  </si>
  <si>
    <t>名寄地区衛生施設事務組合</t>
    <rPh sb="0" eb="2">
      <t>ナヨロ</t>
    </rPh>
    <rPh sb="2" eb="4">
      <t>チク</t>
    </rPh>
    <rPh sb="4" eb="6">
      <t>エイセイ</t>
    </rPh>
    <rPh sb="6" eb="8">
      <t>シセツ</t>
    </rPh>
    <rPh sb="8" eb="10">
      <t>ジム</t>
    </rPh>
    <rPh sb="10" eb="12">
      <t>クミアイ</t>
    </rPh>
    <phoneticPr fontId="39"/>
  </si>
  <si>
    <t>上川北部消防事務組合</t>
    <rPh sb="0" eb="2">
      <t>カミカワ</t>
    </rPh>
    <rPh sb="2" eb="4">
      <t>ホクブ</t>
    </rPh>
    <rPh sb="4" eb="6">
      <t>ショウボウ</t>
    </rPh>
    <rPh sb="6" eb="8">
      <t>ジム</t>
    </rPh>
    <rPh sb="8" eb="10">
      <t>クミアイ</t>
    </rPh>
    <phoneticPr fontId="39"/>
  </si>
  <si>
    <t>名寄東病院振興基金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</si>
</sst>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6"/>
      <color auto="1"/>
      <name val="ＭＳ Ｐ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112092</c:v>
                </c:pt>
                <c:pt idx="1">
                  <c:v>65342</c:v>
                </c:pt>
                <c:pt idx="2">
                  <c:v>65223</c:v>
                </c:pt>
                <c:pt idx="3">
                  <c:v>92836</c:v>
                </c:pt>
                <c:pt idx="4">
                  <c:v>116805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2.86</c:v>
                </c:pt>
                <c:pt idx="1">
                  <c:v>2.99</c:v>
                </c:pt>
                <c:pt idx="2">
                  <c:v>2.96</c:v>
                </c:pt>
                <c:pt idx="3">
                  <c:v>3.49</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14.54</c:v>
                </c:pt>
                <c:pt idx="1">
                  <c:v>16.8</c:v>
                </c:pt>
                <c:pt idx="2">
                  <c:v>17.5</c:v>
                </c:pt>
                <c:pt idx="3">
                  <c:v>18.13</c:v>
                </c:pt>
                <c:pt idx="4">
                  <c:v>19.47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1.1000000000000001</c:v>
                </c:pt>
                <c:pt idx="2">
                  <c:v>-0.17</c:v>
                </c:pt>
                <c:pt idx="3">
                  <c:v>0.26</c:v>
                </c:pt>
                <c:pt idx="4">
                  <c:v>-1.82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市立大学特別会計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0.33</c:v>
                </c:pt>
                <c:pt idx="2">
                  <c:v>#N/A</c:v>
                </c:pt>
                <c:pt idx="3">
                  <c:v>0.27</c:v>
                </c:pt>
                <c:pt idx="4">
                  <c:v>#N/A</c:v>
                </c:pt>
                <c:pt idx="5">
                  <c:v>9.e-002</c:v>
                </c:pt>
                <c:pt idx="6">
                  <c:v>#N/A</c:v>
                </c:pt>
                <c:pt idx="7">
                  <c:v>0.16</c:v>
                </c:pt>
                <c:pt idx="8">
                  <c:v>#N/A</c:v>
                </c:pt>
                <c:pt idx="9">
                  <c:v>5.e-002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0.41</c:v>
                </c:pt>
                <c:pt idx="2">
                  <c:v>#N/A</c:v>
                </c:pt>
                <c:pt idx="3">
                  <c:v>0.47</c:v>
                </c:pt>
                <c:pt idx="4">
                  <c:v>#N/A</c:v>
                </c:pt>
                <c:pt idx="5">
                  <c:v>0.46</c:v>
                </c:pt>
                <c:pt idx="6">
                  <c:v>#N/A</c:v>
                </c:pt>
                <c:pt idx="7">
                  <c:v>1.1000000000000001</c:v>
                </c:pt>
                <c:pt idx="8">
                  <c:v>#N/A</c:v>
                </c:pt>
                <c:pt idx="9">
                  <c:v>1.35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1.26</c:v>
                </c:pt>
                <c:pt idx="6">
                  <c:v>#N/A</c:v>
                </c:pt>
                <c:pt idx="7">
                  <c:v>1.5</c:v>
                </c:pt>
                <c:pt idx="8">
                  <c:v>#N/A</c:v>
                </c:pt>
                <c:pt idx="9">
                  <c:v>1.86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2.86</c:v>
                </c:pt>
                <c:pt idx="2">
                  <c:v>#N/A</c:v>
                </c:pt>
                <c:pt idx="3">
                  <c:v>2.99</c:v>
                </c:pt>
                <c:pt idx="4">
                  <c:v>#N/A</c:v>
                </c:pt>
                <c:pt idx="5">
                  <c:v>2.96</c:v>
                </c:pt>
                <c:pt idx="6">
                  <c:v>#N/A</c:v>
                </c:pt>
                <c:pt idx="7">
                  <c:v>3.49</c:v>
                </c:pt>
                <c:pt idx="8">
                  <c:v>#N/A</c:v>
                </c:pt>
                <c:pt idx="9">
                  <c:v>2.71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c:v>
                </c:pt>
                <c:pt idx="2">
                  <c:v>#N/A</c:v>
                </c:pt>
                <c:pt idx="3">
                  <c:v>3.34</c:v>
                </c:pt>
                <c:pt idx="4">
                  <c:v>#N/A</c:v>
                </c:pt>
                <c:pt idx="5">
                  <c:v>3.27</c:v>
                </c:pt>
                <c:pt idx="6">
                  <c:v>#N/A</c:v>
                </c:pt>
                <c:pt idx="7">
                  <c:v>3.2</c:v>
                </c:pt>
                <c:pt idx="8">
                  <c:v>#N/A</c:v>
                </c:pt>
                <c:pt idx="9">
                  <c:v>3.07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5.91</c:v>
                </c:pt>
                <c:pt idx="2">
                  <c:v>#N/A</c:v>
                </c:pt>
                <c:pt idx="3">
                  <c:v>6.47</c:v>
                </c:pt>
                <c:pt idx="4">
                  <c:v>#N/A</c:v>
                </c:pt>
                <c:pt idx="5">
                  <c:v>7.61</c:v>
                </c:pt>
                <c:pt idx="6">
                  <c:v>#N/A</c:v>
                </c:pt>
                <c:pt idx="7">
                  <c:v>8.3800000000000008</c:v>
                </c:pt>
                <c:pt idx="8">
                  <c:v>#N/A</c:v>
                </c:pt>
                <c:pt idx="9">
                  <c:v>12.81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2468</c:v>
                </c:pt>
                <c:pt idx="5">
                  <c:v>2580</c:v>
                </c:pt>
                <c:pt idx="8">
                  <c:v>2592</c:v>
                </c:pt>
                <c:pt idx="11">
                  <c:v>2636</c:v>
                </c:pt>
                <c:pt idx="14">
                  <c:v>2605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15</c:v>
                </c:pt>
                <c:pt idx="6">
                  <c:v>43</c:v>
                </c:pt>
                <c:pt idx="9">
                  <c:v>45</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975</c:v>
                </c:pt>
                <c:pt idx="3">
                  <c:v>990</c:v>
                </c:pt>
                <c:pt idx="6">
                  <c:v>1022</c:v>
                </c:pt>
                <c:pt idx="9">
                  <c:v>964</c:v>
                </c:pt>
                <c:pt idx="12">
                  <c:v>802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2346</c:v>
                </c:pt>
                <c:pt idx="3">
                  <c:v>2545</c:v>
                </c:pt>
                <c:pt idx="6">
                  <c:v>2690</c:v>
                </c:pt>
                <c:pt idx="9">
                  <c:v>2725</c:v>
                </c:pt>
                <c:pt idx="12">
                  <c:v>2811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876</c:v>
                </c:pt>
                <c:pt idx="2">
                  <c:v>#N/A</c:v>
                </c:pt>
                <c:pt idx="3">
                  <c:v>#N/A</c:v>
                </c:pt>
                <c:pt idx="4">
                  <c:v>976</c:v>
                </c:pt>
                <c:pt idx="5">
                  <c:v>#N/A</c:v>
                </c:pt>
                <c:pt idx="6">
                  <c:v>#N/A</c:v>
                </c:pt>
                <c:pt idx="7">
                  <c:v>1163</c:v>
                </c:pt>
                <c:pt idx="8">
                  <c:v>#N/A</c:v>
                </c:pt>
                <c:pt idx="9">
                  <c:v>#N/A</c:v>
                </c:pt>
                <c:pt idx="10">
                  <c:v>1098</c:v>
                </c:pt>
                <c:pt idx="11">
                  <c:v>#N/A</c:v>
                </c:pt>
                <c:pt idx="12">
                  <c:v>#N/A</c:v>
                </c:pt>
                <c:pt idx="13">
                  <c:v>1051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22697</c:v>
                </c:pt>
                <c:pt idx="5">
                  <c:v>21681</c:v>
                </c:pt>
                <c:pt idx="8">
                  <c:v>20403</c:v>
                </c:pt>
                <c:pt idx="11">
                  <c:v>19841</c:v>
                </c:pt>
                <c:pt idx="14">
                  <c:v>19114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3275</c:v>
                </c:pt>
                <c:pt idx="5">
                  <c:v>3175</c:v>
                </c:pt>
                <c:pt idx="8">
                  <c:v>2891</c:v>
                </c:pt>
                <c:pt idx="11">
                  <c:v>2571</c:v>
                </c:pt>
                <c:pt idx="14">
                  <c:v>2391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8390</c:v>
                </c:pt>
                <c:pt idx="5">
                  <c:v>8420</c:v>
                </c:pt>
                <c:pt idx="8">
                  <c:v>8539</c:v>
                </c:pt>
                <c:pt idx="11">
                  <c:v>9162</c:v>
                </c:pt>
                <c:pt idx="14">
                  <c:v>9118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1107</c:v>
                </c:pt>
                <c:pt idx="3">
                  <c:v>960</c:v>
                </c:pt>
                <c:pt idx="6">
                  <c:v>807</c:v>
                </c:pt>
                <c:pt idx="9">
                  <c:v>644</c:v>
                </c:pt>
                <c:pt idx="12">
                  <c:v>555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7755</c:v>
                </c:pt>
                <c:pt idx="3">
                  <c:v>7161</c:v>
                </c:pt>
                <c:pt idx="6">
                  <c:v>6249</c:v>
                </c:pt>
                <c:pt idx="9">
                  <c:v>5585</c:v>
                </c:pt>
                <c:pt idx="12">
                  <c:v>5343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c:v>
                </c:pt>
                <c:pt idx="3">
                  <c:v>140</c:v>
                </c:pt>
                <c:pt idx="6">
                  <c:v>104</c:v>
                </c:pt>
                <c:pt idx="9">
                  <c:v>67</c:v>
                </c:pt>
                <c:pt idx="12">
                  <c:v>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28689</c:v>
                </c:pt>
                <c:pt idx="3">
                  <c:v>27704</c:v>
                </c:pt>
                <c:pt idx="6">
                  <c:v>26711</c:v>
                </c:pt>
                <c:pt idx="9">
                  <c:v>26102</c:v>
                </c:pt>
                <c:pt idx="12">
                  <c:v>25250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3220</c:v>
                </c:pt>
                <c:pt idx="2">
                  <c:v>#N/A</c:v>
                </c:pt>
                <c:pt idx="3">
                  <c:v>#N/A</c:v>
                </c:pt>
                <c:pt idx="4">
                  <c:v>2689</c:v>
                </c:pt>
                <c:pt idx="5">
                  <c:v>#N/A</c:v>
                </c:pt>
                <c:pt idx="6">
                  <c:v>#N/A</c:v>
                </c:pt>
                <c:pt idx="7">
                  <c:v>2038</c:v>
                </c:pt>
                <c:pt idx="8">
                  <c:v>#N/A</c:v>
                </c:pt>
                <c:pt idx="9">
                  <c:v>#N/A</c:v>
                </c:pt>
                <c:pt idx="10">
                  <c:v>825</c:v>
                </c:pt>
                <c:pt idx="11">
                  <c:v>#N/A</c:v>
                </c:pt>
                <c:pt idx="12">
                  <c:v>#N/A</c:v>
                </c:pt>
                <c:pt idx="13">
                  <c:v>558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2247</c:v>
                </c:pt>
                <c:pt idx="1">
                  <c:v>2400</c:v>
                </c:pt>
                <c:pt idx="2">
                  <c:v>2516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2340</c:v>
                </c:pt>
                <c:pt idx="1">
                  <c:v>2540</c:v>
                </c:pt>
                <c:pt idx="2">
                  <c:v>2373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4851</c:v>
                </c:pt>
                <c:pt idx="1">
                  <c:v>5106</c:v>
                </c:pt>
                <c:pt idx="2">
                  <c:v>5053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年度は、平成30年度借入分の風連中央小学校校舎・屋内運動場改築事業債の元金償還開始が主な要因となり元利償還金が8,600万円増となった一方、病院事業の建設改良に要する経費や、介護サービス事業の老人ホーム建築事業債の償還終了等により公営企業債への元利償還金に対する繰入金が1億6,200万円減少し、</a:t>
          </a:r>
          <a:r>
            <a:rPr kumimoji="1" lang="ja-JP" altLang="en-US" sz="1400">
              <a:latin typeface="ＭＳ ゴシック"/>
              <a:ea typeface="ＭＳ ゴシック"/>
            </a:rPr>
            <a:t>実質公債費比率の分子の微減につながりました。</a:t>
          </a:r>
          <a:endParaRPr kumimoji="1" lang="ja-JP" altLang="en-US" sz="1400">
            <a:latin typeface="ＭＳ ゴシック"/>
            <a:ea typeface="ＭＳ ゴシック"/>
          </a:endParaRPr>
        </a:p>
        <a:p>
          <a:r>
            <a:rPr kumimoji="1" lang="ja-JP" altLang="en-US" sz="1400">
              <a:latin typeface="ＭＳ ゴシック"/>
              <a:ea typeface="ＭＳ ゴシック"/>
            </a:rPr>
            <a:t>　　　　</a:t>
          </a:r>
          <a:endParaRPr kumimoji="1" lang="ja-JP" altLang="en-US" sz="1400">
            <a:latin typeface="ＭＳ ゴシック"/>
            <a:ea typeface="ＭＳ ゴシック"/>
          </a:endParaRPr>
        </a:p>
        <a:p>
          <a:r>
            <a:rPr kumimoji="1" lang="ja-JP" altLang="en-US" sz="1400">
              <a:latin typeface="ＭＳ ゴシック"/>
              <a:ea typeface="ＭＳ ゴシック"/>
            </a:rPr>
            <a:t>　同時期に建設された公共施設の老朽化が進み、施設改修の時期が集中することが想定されております。事業の精査、他の特定財源の活用を図りながら、今後も</a:t>
          </a:r>
          <a:r>
            <a:rPr kumimoji="1" lang="ja-JP" altLang="en-US" sz="1400">
              <a:latin typeface="ＭＳ ゴシック"/>
              <a:ea typeface="ＭＳ ゴシック"/>
            </a:rPr>
            <a:t>公債費の適正管理に努めます。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本市では、満期一括償還地方債の借入はなく、実質公債費比率の算定に用いる減債基金残高はありません。 </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将来負担額のうち地方債については、財政規律の遵守により、新たな地方債の借入を元金償還額以内としていることから、令和４年度の地方債残高は前年度より8億5,200万円の減となりました。また、</a:t>
          </a:r>
          <a:r>
            <a:rPr kumimoji="1" lang="ja-JP" altLang="en-US" sz="1400">
              <a:latin typeface="ＭＳ ゴシック"/>
              <a:ea typeface="ＭＳ ゴシック"/>
            </a:rPr>
            <a:t>公営企業債も借入より償還が進み、前年度より2億4,200万円の減となりました。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退職手当負担見込額についても、職員の年齢構成の変化から8,900</a:t>
          </a:r>
          <a:r>
            <a:rPr kumimoji="1" lang="ja-JP" altLang="en-US" sz="1400">
              <a:latin typeface="ＭＳ ゴシック"/>
              <a:ea typeface="ＭＳ ゴシック"/>
            </a:rPr>
            <a:t>万円の減となり、将来負担額は併せて12億1,700万円の減となりました。</a:t>
          </a:r>
          <a:endParaRPr kumimoji="1" lang="ja-JP" altLang="en-US" sz="1400">
            <a:latin typeface="ＭＳ ゴシック"/>
            <a:ea typeface="ＭＳ ゴシック"/>
          </a:endParaRPr>
        </a:p>
        <a:p>
          <a:endParaRPr kumimoji="1" lang="ja-JP" altLang="en-US" sz="1400">
            <a:latin typeface="ＭＳ ゴシック"/>
            <a:ea typeface="ＭＳ ゴシック"/>
          </a:endParaRPr>
        </a:p>
        <a:p>
          <a:r>
            <a:rPr kumimoji="1" lang="ja-JP" altLang="en-US" sz="1400">
              <a:latin typeface="ＭＳ ゴシック"/>
              <a:ea typeface="ＭＳ ゴシック"/>
            </a:rPr>
            <a:t>　今後も地方債を活用して実施する事業が見込まれます。引き続き事業の厳選、交付税算入率の高い地方債の活用を図りながら、公債費</a:t>
          </a:r>
          <a:r>
            <a:rPr kumimoji="1" lang="ja-JP" altLang="en-US" sz="1400">
              <a:latin typeface="ＭＳ ゴシック"/>
              <a:ea typeface="ＭＳ ゴシック"/>
            </a:rPr>
            <a:t>の適正管理に努めます。</a:t>
          </a:r>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北海道名寄市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補正予算の調整財源として、財政調整基金において1億2,600</a:t>
          </a:r>
          <a:r>
            <a:rPr kumimoji="1" lang="ja-JP" altLang="en-US" sz="1300">
              <a:solidFill>
                <a:schemeClr val="dk1"/>
              </a:solidFill>
              <a:effectLst/>
              <a:latin typeface="ＭＳ ゴシック"/>
              <a:ea typeface="ＭＳ ゴシック"/>
              <a:cs typeface="+mn-cs"/>
            </a:rPr>
            <a:t>万円の取り崩しを行いましたが、決算剰余金と合わせて2億4,200円の積み立てを行い、前年度より1億1,600万円の増となりました。一方、</a:t>
          </a:r>
          <a:r>
            <a:rPr kumimoji="1" lang="ja-JP" altLang="en-US" sz="1300">
              <a:solidFill>
                <a:schemeClr val="dk1"/>
              </a:solidFill>
              <a:effectLst/>
              <a:latin typeface="ＭＳ ゴシック"/>
              <a:ea typeface="ＭＳ ゴシック"/>
              <a:cs typeface="+mn-cs"/>
            </a:rPr>
            <a:t>減債基金は2億3,200万円、公共施設整備基金は1億8,200万円を取り崩し、積み立ては主に利子分だったことから、それぞれ前年度より減となりました。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の他特定目的基金においてふるさと応援寄附金により6,100万円の積み立て、次年度事業費のため教育振興基金に1,000万円の積み立て、企業版ふるさと納税寄附金により特定事業に1億1,300万円の積み立てなどを行いましたが、基金全体では</a:t>
          </a:r>
          <a:r>
            <a:rPr kumimoji="1" lang="ja-JP" altLang="en-US" sz="1300">
              <a:solidFill>
                <a:schemeClr val="dk1"/>
              </a:solidFill>
              <a:effectLst/>
              <a:latin typeface="ＭＳ ゴシック"/>
              <a:ea typeface="ＭＳ ゴシック"/>
              <a:cs typeface="+mn-cs"/>
            </a:rPr>
            <a:t>前年度より約1億400万円の減となりました。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事業の選択、経費削減など行財政改革の推進に努めますが、学校改修工事や廃棄物処理施設建設工事など大型事業がこの数年間集中することから、基金の取り崩しが必要になるものと想定しております。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公共施設整備基金：公共施設の計画的な改修及び緊急な整備に要する経費に充てる。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合併特例振興基金：合併に伴う地域の振興に要する経費に充てる。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名寄市立大学振興基金：名寄市立大学の整備、運営等に要する経費に充てる。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名寄東病院振興基金：名寄東病院の施設設備の整備及び運営に要する経費に充てる。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文化センター大ホール基金：市民文化センター大ホールの施設設備の整備及び運営に要する経費に充てる。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公共施設整備基金：市道補修工事や名寄中学校整備基本設計・実施設計等のため取り崩しを行いました。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合併特例振興基金：地域交通路線運行事業や町内会ネットワーク事業等のため取り崩しを行いました。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名寄東病院振興基金：運営に要する経費の取り崩しと、今後見込まれる施設の修繕や改修のための積み立てを行いました。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名寄市立大学振興基金：大学セキュリティ環境更新事業や大学図書館システム更新事業のため取り崩しを行いました。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合併特例振興基金：合併後拡大した生活交通路線や町内会ネットワークなどの整備や体制強化のために基金の活用を想定しています。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公共施設整備基金：老朽化した公共施設の修繕・更新が見込まれており、その財源として公共施設整備基金の活用を想定しています。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名寄市立大学振興基金：名寄市立大学の施設修繕やネットワーク機器更新のために基金の活用を想定しています。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主に補正予算の調整として取り崩しと積み立てを行いました。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今後も、交付税の縮減など一般財源の減少により、基金の取り崩しが想定されることから、事業の厳選、経費削減を図り、将来にわたって健全な財政運営を維持するよう</a:t>
          </a:r>
          <a:r>
            <a:rPr kumimoji="1" lang="ja-JP" altLang="en-US" sz="1300">
              <a:solidFill>
                <a:schemeClr val="dk1"/>
              </a:solidFill>
              <a:effectLst/>
              <a:latin typeface="ＭＳ ゴシック"/>
              <a:ea typeface="ＭＳ ゴシック"/>
              <a:cs typeface="+mn-cs"/>
            </a:rPr>
            <a:t>努めていきます。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主に市債の償還のため取り崩しと積み立てを行いました。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型事業債の償還に対応するため、積み立てていた基金を取り崩しました。今後も学校改築事業や廃棄物中間処理施設建設事業など大型建設事業のため地方債の借り入れが続く見込みです。事業の厳選、経費削減を図り健全な財政運営の維持に努め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26,020
25,940
535.20
25,059,418
24,702,214
350,239
12,919,413
25,249,829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数値は0.27</a:t>
          </a:r>
          <a:r>
            <a:rPr lang="ja-JP" altLang="en-US" sz="1300">
              <a:latin typeface="ＭＳ Ｐゴシック"/>
              <a:ea typeface="ＭＳ Ｐゴシック"/>
            </a:rPr>
            <a:t>で横ばいで推移しており、</a:t>
          </a:r>
          <a:r>
            <a:rPr lang="ja-JP" altLang="en-US" sz="1300">
              <a:latin typeface="ＭＳ Ｐゴシック"/>
              <a:ea typeface="ＭＳ Ｐゴシック"/>
            </a:rPr>
            <a:t>人口減少、高齢化社会の進行などにより類似団体平均を下回っています。</a:t>
          </a:r>
          <a:endParaRPr lang="ja-JP" altLang="en-US" sz="1300">
            <a:latin typeface="ＭＳ Ｐゴシック"/>
            <a:ea typeface="ＭＳ Ｐゴシック"/>
          </a:endParaRPr>
        </a:p>
        <a:p>
          <a:r>
            <a:rPr lang="ja-JP" altLang="en-US" sz="1300">
              <a:latin typeface="ＭＳ Ｐゴシック"/>
              <a:ea typeface="ＭＳ Ｐゴシック"/>
            </a:rPr>
            <a:t>　今後、大幅な改善を見込める状況にはありませんが、地域振興の推進のため、</a:t>
          </a:r>
          <a:r>
            <a:rPr lang="ja-JP" altLang="en-US" sz="1300">
              <a:latin typeface="ＭＳ Ｐゴシック"/>
              <a:ea typeface="ＭＳ Ｐゴシック"/>
            </a:rPr>
            <a:t>引き続き市税等の自主財源の確保に努めるとともに、行政の効率化、財政の健全化を図っていきます。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4" name="テキスト ボックス 53"/>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6" name="テキスト ボックス 55"/>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53000" y="63576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2000" cy="258445"/>
    <xdr:sp macro="" textlink="">
      <xdr:nvSpPr>
        <xdr:cNvPr id="65" name="財政力最大値テキスト"/>
        <xdr:cNvSpPr txBox="1"/>
      </xdr:nvSpPr>
      <xdr:spPr>
        <a:xfrm>
          <a:off x="5041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864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167640</xdr:rowOff>
    </xdr:from>
    <xdr:to xmlns:xdr="http://schemas.openxmlformats.org/drawingml/2006/spreadsheetDrawing">
      <xdr:col>23</xdr:col>
      <xdr:colOff>133350</xdr:colOff>
      <xdr:row>43</xdr:row>
      <xdr:rowOff>167640</xdr:rowOff>
    </xdr:to>
    <xdr:cxnSp macro="">
      <xdr:nvCxnSpPr>
        <xdr:cNvPr id="67" name="直線コネクタ 66"/>
        <xdr:cNvCxnSpPr/>
      </xdr:nvCxnSpPr>
      <xdr:spPr>
        <a:xfrm>
          <a:off x="4114800" y="7539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167640</xdr:rowOff>
    </xdr:from>
    <xdr:to xmlns:xdr="http://schemas.openxmlformats.org/drawingml/2006/spreadsheetDrawing">
      <xdr:col>19</xdr:col>
      <xdr:colOff>133350</xdr:colOff>
      <xdr:row>43</xdr:row>
      <xdr:rowOff>167640</xdr:rowOff>
    </xdr:to>
    <xdr:cxnSp macro="">
      <xdr:nvCxnSpPr>
        <xdr:cNvPr id="70" name="直線コネクタ 69"/>
        <xdr:cNvCxnSpPr/>
      </xdr:nvCxnSpPr>
      <xdr:spPr>
        <a:xfrm>
          <a:off x="3225800" y="7539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134620</xdr:rowOff>
    </xdr:from>
    <xdr:ext cx="736600" cy="258445"/>
    <xdr:sp macro="" textlink="">
      <xdr:nvSpPr>
        <xdr:cNvPr id="72" name="テキスト ボックス 71"/>
        <xdr:cNvSpPr txBox="1"/>
      </xdr:nvSpPr>
      <xdr:spPr>
        <a:xfrm>
          <a:off x="3733800" y="6992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143510</xdr:rowOff>
    </xdr:from>
    <xdr:to xmlns:xdr="http://schemas.openxmlformats.org/drawingml/2006/spreadsheetDrawing">
      <xdr:col>15</xdr:col>
      <xdr:colOff>82550</xdr:colOff>
      <xdr:row>43</xdr:row>
      <xdr:rowOff>167640</xdr:rowOff>
    </xdr:to>
    <xdr:cxnSp macro="">
      <xdr:nvCxnSpPr>
        <xdr:cNvPr id="73" name="直線コネクタ 72"/>
        <xdr:cNvCxnSpPr/>
      </xdr:nvCxnSpPr>
      <xdr:spPr>
        <a:xfrm>
          <a:off x="2336800" y="7515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8445"/>
    <xdr:sp macro="" textlink="">
      <xdr:nvSpPr>
        <xdr:cNvPr id="75" name="テキスト ボックス 74"/>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143510</xdr:rowOff>
    </xdr:from>
    <xdr:to xmlns:xdr="http://schemas.openxmlformats.org/drawingml/2006/spreadsheetDrawing">
      <xdr:col>11</xdr:col>
      <xdr:colOff>31750</xdr:colOff>
      <xdr:row>43</xdr:row>
      <xdr:rowOff>143510</xdr:rowOff>
    </xdr:to>
    <xdr:cxnSp macro="">
      <xdr:nvCxnSpPr>
        <xdr:cNvPr id="76" name="直線コネクタ 75"/>
        <xdr:cNvCxnSpPr/>
      </xdr:nvCxnSpPr>
      <xdr:spPr>
        <a:xfrm>
          <a:off x="1447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78" name="テキスト ボックス 77"/>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8445"/>
    <xdr:sp macro="" textlink="">
      <xdr:nvSpPr>
        <xdr:cNvPr id="80" name="テキスト ボックス 79"/>
        <xdr:cNvSpPr txBox="1"/>
      </xdr:nvSpPr>
      <xdr:spPr>
        <a:xfrm>
          <a:off x="1066800" y="6968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116840</xdr:rowOff>
    </xdr:from>
    <xdr:to xmlns:xdr="http://schemas.openxmlformats.org/drawingml/2006/spreadsheetDrawing">
      <xdr:col>23</xdr:col>
      <xdr:colOff>184150</xdr:colOff>
      <xdr:row>44</xdr:row>
      <xdr:rowOff>46990</xdr:rowOff>
    </xdr:to>
    <xdr:sp macro="" textlink="">
      <xdr:nvSpPr>
        <xdr:cNvPr id="86" name="楕円 85"/>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88900</xdr:rowOff>
    </xdr:from>
    <xdr:ext cx="762000" cy="258445"/>
    <xdr:sp macro="" textlink="">
      <xdr:nvSpPr>
        <xdr:cNvPr id="87" name="財政力該当値テキスト"/>
        <xdr:cNvSpPr txBox="1"/>
      </xdr:nvSpPr>
      <xdr:spPr>
        <a:xfrm>
          <a:off x="5041900" y="7461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116840</xdr:rowOff>
    </xdr:from>
    <xdr:to xmlns:xdr="http://schemas.openxmlformats.org/drawingml/2006/spreadsheetDrawing">
      <xdr:col>19</xdr:col>
      <xdr:colOff>184150</xdr:colOff>
      <xdr:row>44</xdr:row>
      <xdr:rowOff>46990</xdr:rowOff>
    </xdr:to>
    <xdr:sp macro="" textlink="">
      <xdr:nvSpPr>
        <xdr:cNvPr id="88" name="楕円 87"/>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31750</xdr:rowOff>
    </xdr:from>
    <xdr:ext cx="736600" cy="258445"/>
    <xdr:sp macro="" textlink="">
      <xdr:nvSpPr>
        <xdr:cNvPr id="89" name="テキスト ボックス 88"/>
        <xdr:cNvSpPr txBox="1"/>
      </xdr:nvSpPr>
      <xdr:spPr>
        <a:xfrm>
          <a:off x="3733800" y="75755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116840</xdr:rowOff>
    </xdr:from>
    <xdr:to xmlns:xdr="http://schemas.openxmlformats.org/drawingml/2006/spreadsheetDrawing">
      <xdr:col>15</xdr:col>
      <xdr:colOff>133350</xdr:colOff>
      <xdr:row>44</xdr:row>
      <xdr:rowOff>46990</xdr:rowOff>
    </xdr:to>
    <xdr:sp macro="" textlink="">
      <xdr:nvSpPr>
        <xdr:cNvPr id="90" name="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31750</xdr:rowOff>
    </xdr:from>
    <xdr:ext cx="762000" cy="258445"/>
    <xdr:sp macro="" textlink="">
      <xdr:nvSpPr>
        <xdr:cNvPr id="91" name="テキスト ボックス 90"/>
        <xdr:cNvSpPr txBox="1"/>
      </xdr:nvSpPr>
      <xdr:spPr>
        <a:xfrm>
          <a:off x="2844800" y="7575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92710</xdr:rowOff>
    </xdr:from>
    <xdr:to xmlns:xdr="http://schemas.openxmlformats.org/drawingml/2006/spreadsheetDrawing">
      <xdr:col>11</xdr:col>
      <xdr:colOff>82550</xdr:colOff>
      <xdr:row>44</xdr:row>
      <xdr:rowOff>22860</xdr:rowOff>
    </xdr:to>
    <xdr:sp macro="" textlink="">
      <xdr:nvSpPr>
        <xdr:cNvPr id="92" name="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7620</xdr:rowOff>
    </xdr:from>
    <xdr:ext cx="762000" cy="258445"/>
    <xdr:sp macro="" textlink="">
      <xdr:nvSpPr>
        <xdr:cNvPr id="93" name="テキスト ボックス 92"/>
        <xdr:cNvSpPr txBox="1"/>
      </xdr:nvSpPr>
      <xdr:spPr>
        <a:xfrm>
          <a:off x="1955800" y="7551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92710</xdr:rowOff>
    </xdr:from>
    <xdr:to xmlns:xdr="http://schemas.openxmlformats.org/drawingml/2006/spreadsheetDrawing">
      <xdr:col>7</xdr:col>
      <xdr:colOff>31750</xdr:colOff>
      <xdr:row>44</xdr:row>
      <xdr:rowOff>22860</xdr:rowOff>
    </xdr:to>
    <xdr:sp macro="" textlink="">
      <xdr:nvSpPr>
        <xdr:cNvPr id="94" name="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7620</xdr:rowOff>
    </xdr:from>
    <xdr:ext cx="762000" cy="258445"/>
    <xdr:sp macro="" textlink="">
      <xdr:nvSpPr>
        <xdr:cNvPr id="95" name="テキスト ボックス 94"/>
        <xdr:cNvSpPr txBox="1"/>
      </xdr:nvSpPr>
      <xdr:spPr>
        <a:xfrm>
          <a:off x="1066800" y="7551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7" name="テキスト ボックス 96"/>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8"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上昇などの影響による委託料の増、大型事業債の償還による公債費の増により経常経費は増加傾向にありましたが、R4年度は急激な物価高騰や燃料費・電気料の高騰と、地方交付税及び臨時財政対策債の減、特に臨時財政対策債においては前年度より355百万円減額となったこともあり、前年度より6.4ポイント増の96.4％と</a:t>
          </a:r>
          <a:r>
            <a:rPr kumimoji="1" lang="ja-JP" altLang="en-US" sz="1300">
              <a:latin typeface="ＭＳ Ｐゴシック"/>
              <a:ea typeface="ＭＳ Ｐゴシック"/>
            </a:rPr>
            <a:t>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人件費上昇や燃料・電気料の高騰は、経常経費を押し上げる大きな要因となりましたが、対策を協議し、</a:t>
          </a:r>
          <a:r>
            <a:rPr kumimoji="1" lang="ja-JP" altLang="en-US" sz="1300">
              <a:latin typeface="ＭＳ Ｐゴシック"/>
              <a:ea typeface="ＭＳ Ｐゴシック"/>
            </a:rPr>
            <a:t>経常経費の抑制に努めてまいります。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1"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1" name="テキスト ボックス 120"/>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3" name="テキスト ボックス 122"/>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53000" y="10022840"/>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2000" cy="258445"/>
    <xdr:sp macro="" textlink="">
      <xdr:nvSpPr>
        <xdr:cNvPr id="128" name="財政構造の弾力性最小値テキスト"/>
        <xdr:cNvSpPr txBox="1"/>
      </xdr:nvSpPr>
      <xdr:spPr>
        <a:xfrm>
          <a:off x="504190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864100" y="1143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162560</xdr:rowOff>
    </xdr:from>
    <xdr:to xmlns:xdr="http://schemas.openxmlformats.org/drawingml/2006/spreadsheetDrawing">
      <xdr:col>23</xdr:col>
      <xdr:colOff>133350</xdr:colOff>
      <xdr:row>61</xdr:row>
      <xdr:rowOff>40640</xdr:rowOff>
    </xdr:to>
    <xdr:cxnSp macro="">
      <xdr:nvCxnSpPr>
        <xdr:cNvPr id="132" name="直線コネクタ 131"/>
        <xdr:cNvCxnSpPr/>
      </xdr:nvCxnSpPr>
      <xdr:spPr>
        <a:xfrm>
          <a:off x="4114800" y="1027811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36195</xdr:rowOff>
    </xdr:from>
    <xdr:ext cx="762000" cy="259080"/>
    <xdr:sp macro="" textlink="">
      <xdr:nvSpPr>
        <xdr:cNvPr id="133" name="財政構造の弾力性平均値テキスト"/>
        <xdr:cNvSpPr txBox="1"/>
      </xdr:nvSpPr>
      <xdr:spPr>
        <a:xfrm>
          <a:off x="5041900" y="10151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121285</xdr:rowOff>
    </xdr:to>
    <xdr:sp macro="" textlink="">
      <xdr:nvSpPr>
        <xdr:cNvPr id="134" name="フローチャート: 判断 133"/>
        <xdr:cNvSpPr/>
      </xdr:nvSpPr>
      <xdr:spPr>
        <a:xfrm>
          <a:off x="49022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162560</xdr:rowOff>
    </xdr:from>
    <xdr:to xmlns:xdr="http://schemas.openxmlformats.org/drawingml/2006/spreadsheetDrawing">
      <xdr:col>19</xdr:col>
      <xdr:colOff>133350</xdr:colOff>
      <xdr:row>60</xdr:row>
      <xdr:rowOff>80645</xdr:rowOff>
    </xdr:to>
    <xdr:cxnSp macro="">
      <xdr:nvCxnSpPr>
        <xdr:cNvPr id="135" name="直線コネクタ 134"/>
        <xdr:cNvCxnSpPr/>
      </xdr:nvCxnSpPr>
      <xdr:spPr>
        <a:xfrm flipV="1">
          <a:off x="3225800" y="1027811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0640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0</xdr:rowOff>
    </xdr:from>
    <xdr:ext cx="736600" cy="259080"/>
    <xdr:sp macro="" textlink="">
      <xdr:nvSpPr>
        <xdr:cNvPr id="137" name="テキスト ボックス 136"/>
        <xdr:cNvSpPr txBox="1"/>
      </xdr:nvSpPr>
      <xdr:spPr>
        <a:xfrm>
          <a:off x="3733800" y="9944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80645</xdr:rowOff>
    </xdr:from>
    <xdr:to xmlns:xdr="http://schemas.openxmlformats.org/drawingml/2006/spreadsheetDrawing">
      <xdr:col>15</xdr:col>
      <xdr:colOff>82550</xdr:colOff>
      <xdr:row>60</xdr:row>
      <xdr:rowOff>100965</xdr:rowOff>
    </xdr:to>
    <xdr:cxnSp macro="">
      <xdr:nvCxnSpPr>
        <xdr:cNvPr id="138" name="直線コネクタ 137"/>
        <xdr:cNvCxnSpPr/>
      </xdr:nvCxnSpPr>
      <xdr:spPr>
        <a:xfrm flipV="1">
          <a:off x="2336800" y="103676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175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137795</xdr:rowOff>
    </xdr:from>
    <xdr:ext cx="762000" cy="259080"/>
    <xdr:sp macro="" textlink="">
      <xdr:nvSpPr>
        <xdr:cNvPr id="140" name="テキスト ボックス 139"/>
        <xdr:cNvSpPr txBox="1"/>
      </xdr:nvSpPr>
      <xdr:spPr>
        <a:xfrm>
          <a:off x="2844800" y="1008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56515</xdr:rowOff>
    </xdr:from>
    <xdr:to xmlns:xdr="http://schemas.openxmlformats.org/drawingml/2006/spreadsheetDrawing">
      <xdr:col>11</xdr:col>
      <xdr:colOff>31750</xdr:colOff>
      <xdr:row>60</xdr:row>
      <xdr:rowOff>100965</xdr:rowOff>
    </xdr:to>
    <xdr:cxnSp macro="">
      <xdr:nvCxnSpPr>
        <xdr:cNvPr id="141" name="直線コネクタ 140"/>
        <xdr:cNvCxnSpPr/>
      </xdr:nvCxnSpPr>
      <xdr:spPr>
        <a:xfrm>
          <a:off x="1447800" y="1034351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169545</xdr:rowOff>
    </xdr:to>
    <xdr:sp macro="" textlink="">
      <xdr:nvSpPr>
        <xdr:cNvPr id="142" name="フローチャート: 判断 141"/>
        <xdr:cNvSpPr/>
      </xdr:nvSpPr>
      <xdr:spPr>
        <a:xfrm>
          <a:off x="2286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154940</xdr:rowOff>
    </xdr:from>
    <xdr:ext cx="762000" cy="258445"/>
    <xdr:sp macro="" textlink="">
      <xdr:nvSpPr>
        <xdr:cNvPr id="143" name="テキスト ボックス 142"/>
        <xdr:cNvSpPr txBox="1"/>
      </xdr:nvSpPr>
      <xdr:spPr>
        <a:xfrm>
          <a:off x="1955800" y="1044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397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130175</xdr:rowOff>
    </xdr:from>
    <xdr:ext cx="762000" cy="259080"/>
    <xdr:sp macro="" textlink="">
      <xdr:nvSpPr>
        <xdr:cNvPr id="145" name="テキスト ボックス 144"/>
        <xdr:cNvSpPr txBox="1"/>
      </xdr:nvSpPr>
      <xdr:spPr>
        <a:xfrm>
          <a:off x="1066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160655</xdr:rowOff>
    </xdr:from>
    <xdr:to xmlns:xdr="http://schemas.openxmlformats.org/drawingml/2006/spreadsheetDrawing">
      <xdr:col>23</xdr:col>
      <xdr:colOff>184150</xdr:colOff>
      <xdr:row>61</xdr:row>
      <xdr:rowOff>90805</xdr:rowOff>
    </xdr:to>
    <xdr:sp macro="" textlink="">
      <xdr:nvSpPr>
        <xdr:cNvPr id="151" name="楕円 150"/>
        <xdr:cNvSpPr/>
      </xdr:nvSpPr>
      <xdr:spPr>
        <a:xfrm>
          <a:off x="49022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132715</xdr:rowOff>
    </xdr:from>
    <xdr:ext cx="762000" cy="258445"/>
    <xdr:sp macro="" textlink="">
      <xdr:nvSpPr>
        <xdr:cNvPr id="152" name="財政構造の弾力性該当値テキスト"/>
        <xdr:cNvSpPr txBox="1"/>
      </xdr:nvSpPr>
      <xdr:spPr>
        <a:xfrm>
          <a:off x="5041900" y="10419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111760</xdr:rowOff>
    </xdr:from>
    <xdr:to xmlns:xdr="http://schemas.openxmlformats.org/drawingml/2006/spreadsheetDrawing">
      <xdr:col>19</xdr:col>
      <xdr:colOff>184150</xdr:colOff>
      <xdr:row>60</xdr:row>
      <xdr:rowOff>41910</xdr:rowOff>
    </xdr:to>
    <xdr:sp macro="" textlink="">
      <xdr:nvSpPr>
        <xdr:cNvPr id="153" name="楕円 152"/>
        <xdr:cNvSpPr/>
      </xdr:nvSpPr>
      <xdr:spPr>
        <a:xfrm>
          <a:off x="40640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26670</xdr:rowOff>
    </xdr:from>
    <xdr:ext cx="736600" cy="259080"/>
    <xdr:sp macro="" textlink="">
      <xdr:nvSpPr>
        <xdr:cNvPr id="154" name="テキスト ボックス 153"/>
        <xdr:cNvSpPr txBox="1"/>
      </xdr:nvSpPr>
      <xdr:spPr>
        <a:xfrm>
          <a:off x="3733800" y="1031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29845</xdr:rowOff>
    </xdr:from>
    <xdr:to xmlns:xdr="http://schemas.openxmlformats.org/drawingml/2006/spreadsheetDrawing">
      <xdr:col>15</xdr:col>
      <xdr:colOff>133350</xdr:colOff>
      <xdr:row>60</xdr:row>
      <xdr:rowOff>132080</xdr:rowOff>
    </xdr:to>
    <xdr:sp macro="" textlink="">
      <xdr:nvSpPr>
        <xdr:cNvPr id="155" name="楕円 154"/>
        <xdr:cNvSpPr/>
      </xdr:nvSpPr>
      <xdr:spPr>
        <a:xfrm>
          <a:off x="3175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116205</xdr:rowOff>
    </xdr:from>
    <xdr:ext cx="762000" cy="259080"/>
    <xdr:sp macro="" textlink="">
      <xdr:nvSpPr>
        <xdr:cNvPr id="156" name="テキスト ボックス 155"/>
        <xdr:cNvSpPr txBox="1"/>
      </xdr:nvSpPr>
      <xdr:spPr>
        <a:xfrm>
          <a:off x="2844800" y="1040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50165</xdr:rowOff>
    </xdr:from>
    <xdr:to xmlns:xdr="http://schemas.openxmlformats.org/drawingml/2006/spreadsheetDrawing">
      <xdr:col>11</xdr:col>
      <xdr:colOff>82550</xdr:colOff>
      <xdr:row>60</xdr:row>
      <xdr:rowOff>151765</xdr:rowOff>
    </xdr:to>
    <xdr:sp macro="" textlink="">
      <xdr:nvSpPr>
        <xdr:cNvPr id="157" name="楕円 156"/>
        <xdr:cNvSpPr/>
      </xdr:nvSpPr>
      <xdr:spPr>
        <a:xfrm>
          <a:off x="22860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161925</xdr:rowOff>
    </xdr:from>
    <xdr:ext cx="762000" cy="259080"/>
    <xdr:sp macro="" textlink="">
      <xdr:nvSpPr>
        <xdr:cNvPr id="158" name="テキスト ボックス 157"/>
        <xdr:cNvSpPr txBox="1"/>
      </xdr:nvSpPr>
      <xdr:spPr>
        <a:xfrm>
          <a:off x="1955800" y="1010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6350</xdr:rowOff>
    </xdr:from>
    <xdr:to xmlns:xdr="http://schemas.openxmlformats.org/drawingml/2006/spreadsheetDrawing">
      <xdr:col>7</xdr:col>
      <xdr:colOff>31750</xdr:colOff>
      <xdr:row>60</xdr:row>
      <xdr:rowOff>107315</xdr:rowOff>
    </xdr:to>
    <xdr:sp macro="" textlink="">
      <xdr:nvSpPr>
        <xdr:cNvPr id="159" name="楕円 158"/>
        <xdr:cNvSpPr/>
      </xdr:nvSpPr>
      <xdr:spPr>
        <a:xfrm>
          <a:off x="1397000" y="1029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117475</xdr:rowOff>
    </xdr:from>
    <xdr:ext cx="762000" cy="259080"/>
    <xdr:sp macro="" textlink="">
      <xdr:nvSpPr>
        <xdr:cNvPr id="160" name="テキスト ボックス 159"/>
        <xdr:cNvSpPr txBox="1"/>
      </xdr:nvSpPr>
      <xdr:spPr>
        <a:xfrm>
          <a:off x="1066800" y="1006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[296,475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人口一人当たり人件費・物件費は、依然として類似団体と比較して高い状態にありますが、これは、本市が他の自治体ではあまり例のない市立大学を設置していることが、大きな要因であります。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引き続き、適正な定員管理、経費抑制に努めてまいります。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53000" y="13948410"/>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2000" cy="259080"/>
    <xdr:sp macro="" textlink="">
      <xdr:nvSpPr>
        <xdr:cNvPr id="192"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4"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154940</xdr:rowOff>
    </xdr:from>
    <xdr:to xmlns:xdr="http://schemas.openxmlformats.org/drawingml/2006/spreadsheetDrawing">
      <xdr:col>23</xdr:col>
      <xdr:colOff>133350</xdr:colOff>
      <xdr:row>83</xdr:row>
      <xdr:rowOff>24130</xdr:rowOff>
    </xdr:to>
    <xdr:cxnSp macro="">
      <xdr:nvCxnSpPr>
        <xdr:cNvPr id="196" name="直線コネクタ 195"/>
        <xdr:cNvCxnSpPr/>
      </xdr:nvCxnSpPr>
      <xdr:spPr>
        <a:xfrm>
          <a:off x="4114800" y="142138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17780</xdr:rowOff>
    </xdr:from>
    <xdr:ext cx="762000" cy="258445"/>
    <xdr:sp macro="" textlink="">
      <xdr:nvSpPr>
        <xdr:cNvPr id="197" name="人件費・物件費等の状況平均値テキスト"/>
        <xdr:cNvSpPr txBox="1"/>
      </xdr:nvSpPr>
      <xdr:spPr>
        <a:xfrm>
          <a:off x="5041900" y="13905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022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128905</xdr:rowOff>
    </xdr:from>
    <xdr:to xmlns:xdr="http://schemas.openxmlformats.org/drawingml/2006/spreadsheetDrawing">
      <xdr:col>19</xdr:col>
      <xdr:colOff>133350</xdr:colOff>
      <xdr:row>82</xdr:row>
      <xdr:rowOff>154940</xdr:rowOff>
    </xdr:to>
    <xdr:cxnSp macro="">
      <xdr:nvCxnSpPr>
        <xdr:cNvPr id="199" name="直線コネクタ 198"/>
        <xdr:cNvCxnSpPr/>
      </xdr:nvCxnSpPr>
      <xdr:spPr>
        <a:xfrm>
          <a:off x="3225800" y="141878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0640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101600</xdr:rowOff>
    </xdr:from>
    <xdr:ext cx="736600" cy="259080"/>
    <xdr:sp macro="" textlink="">
      <xdr:nvSpPr>
        <xdr:cNvPr id="201" name="テキスト ボックス 200"/>
        <xdr:cNvSpPr txBox="1"/>
      </xdr:nvSpPr>
      <xdr:spPr>
        <a:xfrm>
          <a:off x="3733800" y="13817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104775</xdr:rowOff>
    </xdr:from>
    <xdr:to xmlns:xdr="http://schemas.openxmlformats.org/drawingml/2006/spreadsheetDrawing">
      <xdr:col>15</xdr:col>
      <xdr:colOff>82550</xdr:colOff>
      <xdr:row>82</xdr:row>
      <xdr:rowOff>128905</xdr:rowOff>
    </xdr:to>
    <xdr:cxnSp macro="">
      <xdr:nvCxnSpPr>
        <xdr:cNvPr id="202" name="直線コネクタ 201"/>
        <xdr:cNvCxnSpPr/>
      </xdr:nvCxnSpPr>
      <xdr:spPr>
        <a:xfrm>
          <a:off x="2336800" y="141636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175000" y="1402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81280</xdr:rowOff>
    </xdr:from>
    <xdr:ext cx="762000" cy="259080"/>
    <xdr:sp macro="" textlink="">
      <xdr:nvSpPr>
        <xdr:cNvPr id="204" name="テキスト ボックス 203"/>
        <xdr:cNvSpPr txBox="1"/>
      </xdr:nvSpPr>
      <xdr:spPr>
        <a:xfrm>
          <a:off x="2844800" y="1379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103505</xdr:rowOff>
    </xdr:from>
    <xdr:to xmlns:xdr="http://schemas.openxmlformats.org/drawingml/2006/spreadsheetDrawing">
      <xdr:col>11</xdr:col>
      <xdr:colOff>31750</xdr:colOff>
      <xdr:row>82</xdr:row>
      <xdr:rowOff>104775</xdr:rowOff>
    </xdr:to>
    <xdr:cxnSp macro="">
      <xdr:nvCxnSpPr>
        <xdr:cNvPr id="205" name="直線コネクタ 204"/>
        <xdr:cNvCxnSpPr/>
      </xdr:nvCxnSpPr>
      <xdr:spPr>
        <a:xfrm>
          <a:off x="1447800" y="141624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2860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53340</xdr:rowOff>
    </xdr:from>
    <xdr:ext cx="762000" cy="258445"/>
    <xdr:sp macro="" textlink="">
      <xdr:nvSpPr>
        <xdr:cNvPr id="207" name="テキスト ボックス 206"/>
        <xdr:cNvSpPr txBox="1"/>
      </xdr:nvSpPr>
      <xdr:spPr>
        <a:xfrm>
          <a:off x="19558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102235</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397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42545</xdr:rowOff>
    </xdr:from>
    <xdr:ext cx="762000" cy="258445"/>
    <xdr:sp macro="" textlink="">
      <xdr:nvSpPr>
        <xdr:cNvPr id="209" name="テキスト ボックス 208"/>
        <xdr:cNvSpPr txBox="1"/>
      </xdr:nvSpPr>
      <xdr:spPr>
        <a:xfrm>
          <a:off x="1066800" y="13758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144780</xdr:rowOff>
    </xdr:from>
    <xdr:to xmlns:xdr="http://schemas.openxmlformats.org/drawingml/2006/spreadsheetDrawing">
      <xdr:col>23</xdr:col>
      <xdr:colOff>184150</xdr:colOff>
      <xdr:row>83</xdr:row>
      <xdr:rowOff>74930</xdr:rowOff>
    </xdr:to>
    <xdr:sp macro="" textlink="">
      <xdr:nvSpPr>
        <xdr:cNvPr id="215" name="楕円 214"/>
        <xdr:cNvSpPr/>
      </xdr:nvSpPr>
      <xdr:spPr>
        <a:xfrm>
          <a:off x="49022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116840</xdr:rowOff>
    </xdr:from>
    <xdr:ext cx="762000" cy="259080"/>
    <xdr:sp macro="" textlink="">
      <xdr:nvSpPr>
        <xdr:cNvPr id="216" name="人件費・物件費等の状況該当値テキスト"/>
        <xdr:cNvSpPr txBox="1"/>
      </xdr:nvSpPr>
      <xdr:spPr>
        <a:xfrm>
          <a:off x="50419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104140</xdr:rowOff>
    </xdr:from>
    <xdr:to xmlns:xdr="http://schemas.openxmlformats.org/drawingml/2006/spreadsheetDrawing">
      <xdr:col>19</xdr:col>
      <xdr:colOff>184150</xdr:colOff>
      <xdr:row>83</xdr:row>
      <xdr:rowOff>34290</xdr:rowOff>
    </xdr:to>
    <xdr:sp macro="" textlink="">
      <xdr:nvSpPr>
        <xdr:cNvPr id="217" name="楕円 216"/>
        <xdr:cNvSpPr/>
      </xdr:nvSpPr>
      <xdr:spPr>
        <a:xfrm>
          <a:off x="4064000" y="141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19050</xdr:rowOff>
    </xdr:from>
    <xdr:ext cx="736600" cy="258445"/>
    <xdr:sp macro="" textlink="">
      <xdr:nvSpPr>
        <xdr:cNvPr id="218" name="テキスト ボックス 217"/>
        <xdr:cNvSpPr txBox="1"/>
      </xdr:nvSpPr>
      <xdr:spPr>
        <a:xfrm>
          <a:off x="3733800" y="14249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78105</xdr:rowOff>
    </xdr:from>
    <xdr:to xmlns:xdr="http://schemas.openxmlformats.org/drawingml/2006/spreadsheetDrawing">
      <xdr:col>15</xdr:col>
      <xdr:colOff>133350</xdr:colOff>
      <xdr:row>83</xdr:row>
      <xdr:rowOff>8255</xdr:rowOff>
    </xdr:to>
    <xdr:sp macro="" textlink="">
      <xdr:nvSpPr>
        <xdr:cNvPr id="219" name="楕円 218"/>
        <xdr:cNvSpPr/>
      </xdr:nvSpPr>
      <xdr:spPr>
        <a:xfrm>
          <a:off x="3175000" y="141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164465</xdr:rowOff>
    </xdr:from>
    <xdr:ext cx="762000" cy="259080"/>
    <xdr:sp macro="" textlink="">
      <xdr:nvSpPr>
        <xdr:cNvPr id="220" name="テキスト ボックス 219"/>
        <xdr:cNvSpPr txBox="1"/>
      </xdr:nvSpPr>
      <xdr:spPr>
        <a:xfrm>
          <a:off x="2844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53975</xdr:rowOff>
    </xdr:from>
    <xdr:to xmlns:xdr="http://schemas.openxmlformats.org/drawingml/2006/spreadsheetDrawing">
      <xdr:col>11</xdr:col>
      <xdr:colOff>82550</xdr:colOff>
      <xdr:row>82</xdr:row>
      <xdr:rowOff>155575</xdr:rowOff>
    </xdr:to>
    <xdr:sp macro="" textlink="">
      <xdr:nvSpPr>
        <xdr:cNvPr id="221" name="楕円 220"/>
        <xdr:cNvSpPr/>
      </xdr:nvSpPr>
      <xdr:spPr>
        <a:xfrm>
          <a:off x="22860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140335</xdr:rowOff>
    </xdr:from>
    <xdr:ext cx="762000" cy="259080"/>
    <xdr:sp macro="" textlink="">
      <xdr:nvSpPr>
        <xdr:cNvPr id="222" name="テキスト ボックス 221"/>
        <xdr:cNvSpPr txBox="1"/>
      </xdr:nvSpPr>
      <xdr:spPr>
        <a:xfrm>
          <a:off x="19558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52705</xdr:rowOff>
    </xdr:from>
    <xdr:to xmlns:xdr="http://schemas.openxmlformats.org/drawingml/2006/spreadsheetDrawing">
      <xdr:col>7</xdr:col>
      <xdr:colOff>31750</xdr:colOff>
      <xdr:row>82</xdr:row>
      <xdr:rowOff>154940</xdr:rowOff>
    </xdr:to>
    <xdr:sp macro="" textlink="">
      <xdr:nvSpPr>
        <xdr:cNvPr id="223" name="楕円 222"/>
        <xdr:cNvSpPr/>
      </xdr:nvSpPr>
      <xdr:spPr>
        <a:xfrm>
          <a:off x="13970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139065</xdr:rowOff>
    </xdr:from>
    <xdr:ext cx="762000" cy="259080"/>
    <xdr:sp macro="" textlink="">
      <xdr:nvSpPr>
        <xdr:cNvPr id="224" name="テキスト ボックス 223"/>
        <xdr:cNvSpPr txBox="1"/>
      </xdr:nvSpPr>
      <xdr:spPr>
        <a:xfrm>
          <a:off x="1066800" y="1419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ラスパイレス指数は、前年度より0.8ポイント減の98.7となりました。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引き続き、適正な定員管理に努めてまいります。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018000" y="137204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8445"/>
    <xdr:sp macro="" textlink="">
      <xdr:nvSpPr>
        <xdr:cNvPr id="254" name="給与水準   （国との比較）最小値テキスト"/>
        <xdr:cNvSpPr txBox="1"/>
      </xdr:nvSpPr>
      <xdr:spPr>
        <a:xfrm>
          <a:off x="17106900" y="1538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2000" cy="258445"/>
    <xdr:sp macro="" textlink="">
      <xdr:nvSpPr>
        <xdr:cNvPr id="256" name="給与水準   （国との比較）最大値テキスト"/>
        <xdr:cNvSpPr txBox="1"/>
      </xdr:nvSpPr>
      <xdr:spPr>
        <a:xfrm>
          <a:off x="17106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50800</xdr:rowOff>
    </xdr:from>
    <xdr:to xmlns:xdr="http://schemas.openxmlformats.org/drawingml/2006/spreadsheetDrawing">
      <xdr:col>81</xdr:col>
      <xdr:colOff>44450</xdr:colOff>
      <xdr:row>87</xdr:row>
      <xdr:rowOff>158115</xdr:rowOff>
    </xdr:to>
    <xdr:cxnSp macro="">
      <xdr:nvCxnSpPr>
        <xdr:cNvPr id="258" name="直線コネクタ 257"/>
        <xdr:cNvCxnSpPr/>
      </xdr:nvCxnSpPr>
      <xdr:spPr>
        <a:xfrm flipV="1">
          <a:off x="16179800" y="1496695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13970</xdr:rowOff>
    </xdr:from>
    <xdr:ext cx="762000" cy="259080"/>
    <xdr:sp macro="" textlink="">
      <xdr:nvSpPr>
        <xdr:cNvPr id="259" name="給与水準   （国との比較）平均値テキスト"/>
        <xdr:cNvSpPr txBox="1"/>
      </xdr:nvSpPr>
      <xdr:spPr>
        <a:xfrm>
          <a:off x="17106900" y="14587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168910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69672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158115</xdr:rowOff>
    </xdr:from>
    <xdr:to xmlns:xdr="http://schemas.openxmlformats.org/drawingml/2006/spreadsheetDrawing">
      <xdr:col>77</xdr:col>
      <xdr:colOff>44450</xdr:colOff>
      <xdr:row>88</xdr:row>
      <xdr:rowOff>0</xdr:rowOff>
    </xdr:to>
    <xdr:cxnSp macro="">
      <xdr:nvCxnSpPr>
        <xdr:cNvPr id="261" name="直線コネクタ 260"/>
        <xdr:cNvCxnSpPr/>
      </xdr:nvCxnSpPr>
      <xdr:spPr>
        <a:xfrm flipV="1">
          <a:off x="15290800" y="1507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122555</xdr:rowOff>
    </xdr:from>
    <xdr:ext cx="736600" cy="258445"/>
    <xdr:sp macro="" textlink="">
      <xdr:nvSpPr>
        <xdr:cNvPr id="263" name="テキスト ボックス 262"/>
        <xdr:cNvSpPr txBox="1"/>
      </xdr:nvSpPr>
      <xdr:spPr>
        <a:xfrm>
          <a:off x="15798800" y="14524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203200</xdr:colOff>
      <xdr:row>88</xdr:row>
      <xdr:rowOff>13335</xdr:rowOff>
    </xdr:to>
    <xdr:cxnSp macro="">
      <xdr:nvCxnSpPr>
        <xdr:cNvPr id="264" name="直線コネクタ 263"/>
        <xdr:cNvCxnSpPr/>
      </xdr:nvCxnSpPr>
      <xdr:spPr>
        <a:xfrm flipV="1">
          <a:off x="14401800" y="150876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6" name="テキスト ボックス 265"/>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13335</xdr:rowOff>
    </xdr:from>
    <xdr:to xmlns:xdr="http://schemas.openxmlformats.org/drawingml/2006/spreadsheetDrawing">
      <xdr:col>68</xdr:col>
      <xdr:colOff>152400</xdr:colOff>
      <xdr:row>88</xdr:row>
      <xdr:rowOff>40640</xdr:rowOff>
    </xdr:to>
    <xdr:cxnSp macro="">
      <xdr:nvCxnSpPr>
        <xdr:cNvPr id="267" name="直線コネクタ 266"/>
        <xdr:cNvCxnSpPr/>
      </xdr:nvCxnSpPr>
      <xdr:spPr>
        <a:xfrm flipV="1">
          <a:off x="13512800" y="151009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135890</xdr:rowOff>
    </xdr:from>
    <xdr:ext cx="762000" cy="259080"/>
    <xdr:sp macro="" textlink="">
      <xdr:nvSpPr>
        <xdr:cNvPr id="269" name="テキスト ボックス 268"/>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1" name="テキスト ボックス 270"/>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0</xdr:rowOff>
    </xdr:from>
    <xdr:to xmlns:xdr="http://schemas.openxmlformats.org/drawingml/2006/spreadsheetDrawing">
      <xdr:col>81</xdr:col>
      <xdr:colOff>95250</xdr:colOff>
      <xdr:row>87</xdr:row>
      <xdr:rowOff>101600</xdr:rowOff>
    </xdr:to>
    <xdr:sp macro="" textlink="">
      <xdr:nvSpPr>
        <xdr:cNvPr id="277" name="楕円 276"/>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143510</xdr:rowOff>
    </xdr:from>
    <xdr:ext cx="762000" cy="258445"/>
    <xdr:sp macro="" textlink="">
      <xdr:nvSpPr>
        <xdr:cNvPr id="278" name="給与水準   （国との比較）該当値テキスト"/>
        <xdr:cNvSpPr txBox="1"/>
      </xdr:nvSpPr>
      <xdr:spPr>
        <a:xfrm>
          <a:off x="17106900" y="14888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107315</xdr:rowOff>
    </xdr:from>
    <xdr:to xmlns:xdr="http://schemas.openxmlformats.org/drawingml/2006/spreadsheetDrawing">
      <xdr:col>77</xdr:col>
      <xdr:colOff>95250</xdr:colOff>
      <xdr:row>88</xdr:row>
      <xdr:rowOff>37465</xdr:rowOff>
    </xdr:to>
    <xdr:sp macro="" textlink="">
      <xdr:nvSpPr>
        <xdr:cNvPr id="279" name="楕円 278"/>
        <xdr:cNvSpPr/>
      </xdr:nvSpPr>
      <xdr:spPr>
        <a:xfrm>
          <a:off x="16129000" y="150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22225</xdr:rowOff>
    </xdr:from>
    <xdr:ext cx="736600" cy="258445"/>
    <xdr:sp macro="" textlink="">
      <xdr:nvSpPr>
        <xdr:cNvPr id="280" name="テキスト ボックス 279"/>
        <xdr:cNvSpPr txBox="1"/>
      </xdr:nvSpPr>
      <xdr:spPr>
        <a:xfrm>
          <a:off x="15798800" y="1510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120650</xdr:rowOff>
    </xdr:from>
    <xdr:to xmlns:xdr="http://schemas.openxmlformats.org/drawingml/2006/spreadsheetDrawing">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35560</xdr:rowOff>
    </xdr:from>
    <xdr:ext cx="762000" cy="259080"/>
    <xdr:sp macro="" textlink="">
      <xdr:nvSpPr>
        <xdr:cNvPr id="282" name="テキスト ボックス 281"/>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133985</xdr:rowOff>
    </xdr:from>
    <xdr:to xmlns:xdr="http://schemas.openxmlformats.org/drawingml/2006/spreadsheetDrawing">
      <xdr:col>68</xdr:col>
      <xdr:colOff>203200</xdr:colOff>
      <xdr:row>88</xdr:row>
      <xdr:rowOff>64135</xdr:rowOff>
    </xdr:to>
    <xdr:sp macro="" textlink="">
      <xdr:nvSpPr>
        <xdr:cNvPr id="283" name="楕円 282"/>
        <xdr:cNvSpPr/>
      </xdr:nvSpPr>
      <xdr:spPr>
        <a:xfrm>
          <a:off x="14351000" y="150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48895</xdr:rowOff>
    </xdr:from>
    <xdr:ext cx="762000" cy="259080"/>
    <xdr:sp macro="" textlink="">
      <xdr:nvSpPr>
        <xdr:cNvPr id="284" name="テキスト ボックス 283"/>
        <xdr:cNvSpPr txBox="1"/>
      </xdr:nvSpPr>
      <xdr:spPr>
        <a:xfrm>
          <a:off x="14020800" y="151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160655</xdr:rowOff>
    </xdr:from>
    <xdr:to xmlns:xdr="http://schemas.openxmlformats.org/drawingml/2006/spreadsheetDrawing">
      <xdr:col>64</xdr:col>
      <xdr:colOff>152400</xdr:colOff>
      <xdr:row>88</xdr:row>
      <xdr:rowOff>90805</xdr:rowOff>
    </xdr:to>
    <xdr:sp macro="" textlink="">
      <xdr:nvSpPr>
        <xdr:cNvPr id="285" name="楕円 284"/>
        <xdr:cNvSpPr/>
      </xdr:nvSpPr>
      <xdr:spPr>
        <a:xfrm>
          <a:off x="13462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75565</xdr:rowOff>
    </xdr:from>
    <xdr:ext cx="762000" cy="258445"/>
    <xdr:sp macro="" textlink="">
      <xdr:nvSpPr>
        <xdr:cNvPr id="286" name="テキスト ボックス 285"/>
        <xdr:cNvSpPr txBox="1"/>
      </xdr:nvSpPr>
      <xdr:spPr>
        <a:xfrm>
          <a:off x="13131800" y="1516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人口千人当たり職員数は、前年度より0.48人増の15.18人となりました。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類似団体を上回っている要因は、本市が市立大学を設置しているためです。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今後も引き続き、社会情勢の変化および組織・機構に合わせた適正な定員管理に努めます。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27940</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018000" y="9972040"/>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2000" cy="258445"/>
    <xdr:sp macro="" textlink="">
      <xdr:nvSpPr>
        <xdr:cNvPr id="319" name="定員管理の状況最小値テキスト"/>
        <xdr:cNvSpPr txBox="1"/>
      </xdr:nvSpPr>
      <xdr:spPr>
        <a:xfrm>
          <a:off x="171069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6929100" y="1154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2000" cy="259080"/>
    <xdr:sp macro="" textlink="">
      <xdr:nvSpPr>
        <xdr:cNvPr id="321" name="定員管理の状況最大値テキスト"/>
        <xdr:cNvSpPr txBox="1"/>
      </xdr:nvSpPr>
      <xdr:spPr>
        <a:xfrm>
          <a:off x="17106900" y="971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27940</xdr:rowOff>
    </xdr:from>
    <xdr:to xmlns:xdr="http://schemas.openxmlformats.org/drawingml/2006/spreadsheetDrawing">
      <xdr:col>81</xdr:col>
      <xdr:colOff>133350</xdr:colOff>
      <xdr:row>58</xdr:row>
      <xdr:rowOff>27940</xdr:rowOff>
    </xdr:to>
    <xdr:cxnSp macro="">
      <xdr:nvCxnSpPr>
        <xdr:cNvPr id="322" name="直線コネクタ 321"/>
        <xdr:cNvCxnSpPr/>
      </xdr:nvCxnSpPr>
      <xdr:spPr>
        <a:xfrm>
          <a:off x="16929100" y="997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132080</xdr:rowOff>
    </xdr:from>
    <xdr:to xmlns:xdr="http://schemas.openxmlformats.org/drawingml/2006/spreadsheetDrawing">
      <xdr:col>81</xdr:col>
      <xdr:colOff>44450</xdr:colOff>
      <xdr:row>64</xdr:row>
      <xdr:rowOff>15240</xdr:rowOff>
    </xdr:to>
    <xdr:cxnSp macro="">
      <xdr:nvCxnSpPr>
        <xdr:cNvPr id="323" name="直線コネクタ 322"/>
        <xdr:cNvCxnSpPr/>
      </xdr:nvCxnSpPr>
      <xdr:spPr>
        <a:xfrm>
          <a:off x="16179800" y="109334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151130</xdr:rowOff>
    </xdr:from>
    <xdr:ext cx="762000" cy="259080"/>
    <xdr:sp macro="" textlink="">
      <xdr:nvSpPr>
        <xdr:cNvPr id="324" name="定員管理の状況平均値テキスト"/>
        <xdr:cNvSpPr txBox="1"/>
      </xdr:nvSpPr>
      <xdr:spPr>
        <a:xfrm>
          <a:off x="17106900" y="10266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69672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107315</xdr:rowOff>
    </xdr:from>
    <xdr:to xmlns:xdr="http://schemas.openxmlformats.org/drawingml/2006/spreadsheetDrawing">
      <xdr:col>77</xdr:col>
      <xdr:colOff>44450</xdr:colOff>
      <xdr:row>63</xdr:row>
      <xdr:rowOff>132080</xdr:rowOff>
    </xdr:to>
    <xdr:cxnSp macro="">
      <xdr:nvCxnSpPr>
        <xdr:cNvPr id="326" name="直線コネクタ 325"/>
        <xdr:cNvCxnSpPr/>
      </xdr:nvCxnSpPr>
      <xdr:spPr>
        <a:xfrm>
          <a:off x="15290800" y="109086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129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64135</xdr:rowOff>
    </xdr:from>
    <xdr:ext cx="736600" cy="258445"/>
    <xdr:sp macro="" textlink="">
      <xdr:nvSpPr>
        <xdr:cNvPr id="328" name="テキスト ボックス 327"/>
        <xdr:cNvSpPr txBox="1"/>
      </xdr:nvSpPr>
      <xdr:spPr>
        <a:xfrm>
          <a:off x="15798800" y="10179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73025</xdr:rowOff>
    </xdr:from>
    <xdr:to xmlns:xdr="http://schemas.openxmlformats.org/drawingml/2006/spreadsheetDrawing">
      <xdr:col>72</xdr:col>
      <xdr:colOff>203200</xdr:colOff>
      <xdr:row>63</xdr:row>
      <xdr:rowOff>107315</xdr:rowOff>
    </xdr:to>
    <xdr:cxnSp macro="">
      <xdr:nvCxnSpPr>
        <xdr:cNvPr id="329" name="直線コネクタ 328"/>
        <xdr:cNvCxnSpPr/>
      </xdr:nvCxnSpPr>
      <xdr:spPr>
        <a:xfrm>
          <a:off x="14401800" y="108743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240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25400</xdr:rowOff>
    </xdr:from>
    <xdr:ext cx="762000" cy="259080"/>
    <xdr:sp macro="" textlink="">
      <xdr:nvSpPr>
        <xdr:cNvPr id="331" name="テキスト ボックス 330"/>
        <xdr:cNvSpPr txBox="1"/>
      </xdr:nvSpPr>
      <xdr:spPr>
        <a:xfrm>
          <a:off x="14909800" y="1014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41910</xdr:rowOff>
    </xdr:from>
    <xdr:to xmlns:xdr="http://schemas.openxmlformats.org/drawingml/2006/spreadsheetDrawing">
      <xdr:col>68</xdr:col>
      <xdr:colOff>152400</xdr:colOff>
      <xdr:row>63</xdr:row>
      <xdr:rowOff>73025</xdr:rowOff>
    </xdr:to>
    <xdr:cxnSp macro="">
      <xdr:nvCxnSpPr>
        <xdr:cNvPr id="332" name="直線コネクタ 331"/>
        <xdr:cNvCxnSpPr/>
      </xdr:nvCxnSpPr>
      <xdr:spPr>
        <a:xfrm>
          <a:off x="13512800" y="108432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6350</xdr:rowOff>
    </xdr:to>
    <xdr:sp macro="" textlink="">
      <xdr:nvSpPr>
        <xdr:cNvPr id="333" name="フローチャート: 判断 332"/>
        <xdr:cNvSpPr/>
      </xdr:nvSpPr>
      <xdr:spPr>
        <a:xfrm>
          <a:off x="14351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15875</xdr:rowOff>
    </xdr:from>
    <xdr:ext cx="762000" cy="259080"/>
    <xdr:sp macro="" textlink="">
      <xdr:nvSpPr>
        <xdr:cNvPr id="334" name="テキスト ボックス 333"/>
        <xdr:cNvSpPr txBox="1"/>
      </xdr:nvSpPr>
      <xdr:spPr>
        <a:xfrm>
          <a:off x="14020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63500</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462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xdr:rowOff>
    </xdr:from>
    <xdr:ext cx="762000" cy="259080"/>
    <xdr:sp macro="" textlink="">
      <xdr:nvSpPr>
        <xdr:cNvPr id="336" name="テキスト ボックス 335"/>
        <xdr:cNvSpPr txBox="1"/>
      </xdr:nvSpPr>
      <xdr:spPr>
        <a:xfrm>
          <a:off x="13131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135890</xdr:rowOff>
    </xdr:from>
    <xdr:to xmlns:xdr="http://schemas.openxmlformats.org/drawingml/2006/spreadsheetDrawing">
      <xdr:col>81</xdr:col>
      <xdr:colOff>95250</xdr:colOff>
      <xdr:row>64</xdr:row>
      <xdr:rowOff>66040</xdr:rowOff>
    </xdr:to>
    <xdr:sp macro="" textlink="">
      <xdr:nvSpPr>
        <xdr:cNvPr id="342" name="楕円 341"/>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107950</xdr:rowOff>
    </xdr:from>
    <xdr:ext cx="762000" cy="259080"/>
    <xdr:sp macro="" textlink="">
      <xdr:nvSpPr>
        <xdr:cNvPr id="343" name="定員管理の状況該当値テキスト"/>
        <xdr:cNvSpPr txBox="1"/>
      </xdr:nvSpPr>
      <xdr:spPr>
        <a:xfrm>
          <a:off x="171069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80645</xdr:rowOff>
    </xdr:from>
    <xdr:to xmlns:xdr="http://schemas.openxmlformats.org/drawingml/2006/spreadsheetDrawing">
      <xdr:col>77</xdr:col>
      <xdr:colOff>95250</xdr:colOff>
      <xdr:row>64</xdr:row>
      <xdr:rowOff>10795</xdr:rowOff>
    </xdr:to>
    <xdr:sp macro="" textlink="">
      <xdr:nvSpPr>
        <xdr:cNvPr id="344" name="楕円 343"/>
        <xdr:cNvSpPr/>
      </xdr:nvSpPr>
      <xdr:spPr>
        <a:xfrm>
          <a:off x="161290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167005</xdr:rowOff>
    </xdr:from>
    <xdr:ext cx="736600" cy="258445"/>
    <xdr:sp macro="" textlink="">
      <xdr:nvSpPr>
        <xdr:cNvPr id="345" name="テキスト ボックス 344"/>
        <xdr:cNvSpPr txBox="1"/>
      </xdr:nvSpPr>
      <xdr:spPr>
        <a:xfrm>
          <a:off x="15798800" y="1096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56515</xdr:rowOff>
    </xdr:from>
    <xdr:to xmlns:xdr="http://schemas.openxmlformats.org/drawingml/2006/spreadsheetDrawing">
      <xdr:col>73</xdr:col>
      <xdr:colOff>44450</xdr:colOff>
      <xdr:row>63</xdr:row>
      <xdr:rowOff>158115</xdr:rowOff>
    </xdr:to>
    <xdr:sp macro="" textlink="">
      <xdr:nvSpPr>
        <xdr:cNvPr id="346" name="楕円 345"/>
        <xdr:cNvSpPr/>
      </xdr:nvSpPr>
      <xdr:spPr>
        <a:xfrm>
          <a:off x="152400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143510</xdr:rowOff>
    </xdr:from>
    <xdr:ext cx="762000" cy="258445"/>
    <xdr:sp macro="" textlink="">
      <xdr:nvSpPr>
        <xdr:cNvPr id="347" name="テキスト ボックス 346"/>
        <xdr:cNvSpPr txBox="1"/>
      </xdr:nvSpPr>
      <xdr:spPr>
        <a:xfrm>
          <a:off x="14909800" y="10944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22225</xdr:rowOff>
    </xdr:from>
    <xdr:to xmlns:xdr="http://schemas.openxmlformats.org/drawingml/2006/spreadsheetDrawing">
      <xdr:col>68</xdr:col>
      <xdr:colOff>203200</xdr:colOff>
      <xdr:row>63</xdr:row>
      <xdr:rowOff>123825</xdr:rowOff>
    </xdr:to>
    <xdr:sp macro="" textlink="">
      <xdr:nvSpPr>
        <xdr:cNvPr id="348" name="楕円 347"/>
        <xdr:cNvSpPr/>
      </xdr:nvSpPr>
      <xdr:spPr>
        <a:xfrm>
          <a:off x="143510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109220</xdr:rowOff>
    </xdr:from>
    <xdr:ext cx="762000" cy="258445"/>
    <xdr:sp macro="" textlink="">
      <xdr:nvSpPr>
        <xdr:cNvPr id="349" name="テキスト ボックス 348"/>
        <xdr:cNvSpPr txBox="1"/>
      </xdr:nvSpPr>
      <xdr:spPr>
        <a:xfrm>
          <a:off x="14020800" y="10910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162560</xdr:rowOff>
    </xdr:from>
    <xdr:to xmlns:xdr="http://schemas.openxmlformats.org/drawingml/2006/spreadsheetDrawing">
      <xdr:col>64</xdr:col>
      <xdr:colOff>152400</xdr:colOff>
      <xdr:row>63</xdr:row>
      <xdr:rowOff>92710</xdr:rowOff>
    </xdr:to>
    <xdr:sp macro="" textlink="">
      <xdr:nvSpPr>
        <xdr:cNvPr id="350" name="楕円 349"/>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77470</xdr:rowOff>
    </xdr:from>
    <xdr:ext cx="762000" cy="258445"/>
    <xdr:sp macro="" textlink="">
      <xdr:nvSpPr>
        <xdr:cNvPr id="351" name="テキスト ボックス 350"/>
        <xdr:cNvSpPr txBox="1"/>
      </xdr:nvSpPr>
      <xdr:spPr>
        <a:xfrm>
          <a:off x="13131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実質公債費比率は、前年度から0.1ポイント増の10.3％となりました。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今年度もH30年度に借入れした風連中央小学校校舎改築事業などの大型償還開始により元利償還金は増加したものの、病院事業会計の建設改良費に要する経費の減や、介護サービス事業での老人ホーム建築事業債の償還終了などから、準元利償還金が減少し、単年度比率では前年度より0.13ポイント減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今後も事業を厳選し、財政計画で定めた規律を遵守し、公債費の適正管理に努めます。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018000" y="6082030"/>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2000" cy="259080"/>
    <xdr:sp macro="" textlink="">
      <xdr:nvSpPr>
        <xdr:cNvPr id="381" name="公債費負担の状況最小値テキスト"/>
        <xdr:cNvSpPr txBox="1"/>
      </xdr:nvSpPr>
      <xdr:spPr>
        <a:xfrm>
          <a:off x="17106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6929100" y="753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2000" cy="258445"/>
    <xdr:sp macro="" textlink="">
      <xdr:nvSpPr>
        <xdr:cNvPr id="383" name="公債費負担の状況最大値テキスト"/>
        <xdr:cNvSpPr txBox="1"/>
      </xdr:nvSpPr>
      <xdr:spPr>
        <a:xfrm>
          <a:off x="17106900"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69291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41910</xdr:rowOff>
    </xdr:from>
    <xdr:to xmlns:xdr="http://schemas.openxmlformats.org/drawingml/2006/spreadsheetDrawing">
      <xdr:col>81</xdr:col>
      <xdr:colOff>44450</xdr:colOff>
      <xdr:row>37</xdr:row>
      <xdr:rowOff>44450</xdr:rowOff>
    </xdr:to>
    <xdr:cxnSp macro="">
      <xdr:nvCxnSpPr>
        <xdr:cNvPr id="385" name="直線コネクタ 384"/>
        <xdr:cNvCxnSpPr/>
      </xdr:nvCxnSpPr>
      <xdr:spPr>
        <a:xfrm>
          <a:off x="16179800" y="63855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2000" cy="259080"/>
    <xdr:sp macro="" textlink="">
      <xdr:nvSpPr>
        <xdr:cNvPr id="386" name="公債費負担の状況平均値テキスト"/>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31750</xdr:rowOff>
    </xdr:from>
    <xdr:to xmlns:xdr="http://schemas.openxmlformats.org/drawingml/2006/spreadsheetDrawing">
      <xdr:col>77</xdr:col>
      <xdr:colOff>44450</xdr:colOff>
      <xdr:row>37</xdr:row>
      <xdr:rowOff>41910</xdr:rowOff>
    </xdr:to>
    <xdr:cxnSp macro="">
      <xdr:nvCxnSpPr>
        <xdr:cNvPr id="388" name="直線コネクタ 387"/>
        <xdr:cNvCxnSpPr/>
      </xdr:nvCxnSpPr>
      <xdr:spPr>
        <a:xfrm>
          <a:off x="15290800" y="63754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129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76835</xdr:rowOff>
    </xdr:from>
    <xdr:ext cx="736600" cy="258445"/>
    <xdr:sp macro="" textlink="">
      <xdr:nvSpPr>
        <xdr:cNvPr id="390" name="テキスト ボックス 389"/>
        <xdr:cNvSpPr txBox="1"/>
      </xdr:nvSpPr>
      <xdr:spPr>
        <a:xfrm>
          <a:off x="15798800" y="6077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22225</xdr:rowOff>
    </xdr:from>
    <xdr:to xmlns:xdr="http://schemas.openxmlformats.org/drawingml/2006/spreadsheetDrawing">
      <xdr:col>72</xdr:col>
      <xdr:colOff>203200</xdr:colOff>
      <xdr:row>37</xdr:row>
      <xdr:rowOff>31750</xdr:rowOff>
    </xdr:to>
    <xdr:cxnSp macro="">
      <xdr:nvCxnSpPr>
        <xdr:cNvPr id="391" name="直線コネクタ 390"/>
        <xdr:cNvCxnSpPr/>
      </xdr:nvCxnSpPr>
      <xdr:spPr>
        <a:xfrm>
          <a:off x="14401800" y="6365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143510</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240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83185</xdr:rowOff>
    </xdr:from>
    <xdr:ext cx="762000" cy="259080"/>
    <xdr:sp macro="" textlink="">
      <xdr:nvSpPr>
        <xdr:cNvPr id="393" name="テキスト ボックス 392"/>
        <xdr:cNvSpPr txBox="1"/>
      </xdr:nvSpPr>
      <xdr:spPr>
        <a:xfrm>
          <a:off x="14909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8255</xdr:rowOff>
    </xdr:from>
    <xdr:to xmlns:xdr="http://schemas.openxmlformats.org/drawingml/2006/spreadsheetDrawing">
      <xdr:col>68</xdr:col>
      <xdr:colOff>152400</xdr:colOff>
      <xdr:row>37</xdr:row>
      <xdr:rowOff>22225</xdr:rowOff>
    </xdr:to>
    <xdr:cxnSp macro="">
      <xdr:nvCxnSpPr>
        <xdr:cNvPr id="394" name="直線コネクタ 393"/>
        <xdr:cNvCxnSpPr/>
      </xdr:nvCxnSpPr>
      <xdr:spPr>
        <a:xfrm>
          <a:off x="13512800" y="63519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63500</xdr:rowOff>
    </xdr:from>
    <xdr:ext cx="762000" cy="258445"/>
    <xdr:sp macro="" textlink="">
      <xdr:nvSpPr>
        <xdr:cNvPr id="396" name="テキスト ボックス 395"/>
        <xdr:cNvSpPr txBox="1"/>
      </xdr:nvSpPr>
      <xdr:spPr>
        <a:xfrm>
          <a:off x="14020800" y="6407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65405</xdr:rowOff>
    </xdr:from>
    <xdr:ext cx="762000" cy="258445"/>
    <xdr:sp macro="" textlink="">
      <xdr:nvSpPr>
        <xdr:cNvPr id="398" name="テキスト ボックス 397"/>
        <xdr:cNvSpPr txBox="1"/>
      </xdr:nvSpPr>
      <xdr:spPr>
        <a:xfrm>
          <a:off x="13131800" y="640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165100</xdr:rowOff>
    </xdr:from>
    <xdr:to xmlns:xdr="http://schemas.openxmlformats.org/drawingml/2006/spreadsheetDrawing">
      <xdr:col>81</xdr:col>
      <xdr:colOff>95250</xdr:colOff>
      <xdr:row>37</xdr:row>
      <xdr:rowOff>95250</xdr:rowOff>
    </xdr:to>
    <xdr:sp macro="" textlink="">
      <xdr:nvSpPr>
        <xdr:cNvPr id="404" name="楕円 403"/>
        <xdr:cNvSpPr/>
      </xdr:nvSpPr>
      <xdr:spPr>
        <a:xfrm>
          <a:off x="16967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137160</xdr:rowOff>
    </xdr:from>
    <xdr:ext cx="762000" cy="259080"/>
    <xdr:sp macro="" textlink="">
      <xdr:nvSpPr>
        <xdr:cNvPr id="405" name="公債費負担の状況該当値テキスト"/>
        <xdr:cNvSpPr txBox="1"/>
      </xdr:nvSpPr>
      <xdr:spPr>
        <a:xfrm>
          <a:off x="17106900" y="630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162560</xdr:rowOff>
    </xdr:from>
    <xdr:to xmlns:xdr="http://schemas.openxmlformats.org/drawingml/2006/spreadsheetDrawing">
      <xdr:col>77</xdr:col>
      <xdr:colOff>95250</xdr:colOff>
      <xdr:row>37</xdr:row>
      <xdr:rowOff>92710</xdr:rowOff>
    </xdr:to>
    <xdr:sp macro="" textlink="">
      <xdr:nvSpPr>
        <xdr:cNvPr id="406" name="楕円 405"/>
        <xdr:cNvSpPr/>
      </xdr:nvSpPr>
      <xdr:spPr>
        <a:xfrm>
          <a:off x="16129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77470</xdr:rowOff>
    </xdr:from>
    <xdr:ext cx="736600" cy="258445"/>
    <xdr:sp macro="" textlink="">
      <xdr:nvSpPr>
        <xdr:cNvPr id="407" name="テキスト ボックス 406"/>
        <xdr:cNvSpPr txBox="1"/>
      </xdr:nvSpPr>
      <xdr:spPr>
        <a:xfrm>
          <a:off x="15798800" y="6421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152400</xdr:rowOff>
    </xdr:from>
    <xdr:to xmlns:xdr="http://schemas.openxmlformats.org/drawingml/2006/spreadsheetDrawing">
      <xdr:col>73</xdr:col>
      <xdr:colOff>44450</xdr:colOff>
      <xdr:row>37</xdr:row>
      <xdr:rowOff>82550</xdr:rowOff>
    </xdr:to>
    <xdr:sp macro="" textlink="">
      <xdr:nvSpPr>
        <xdr:cNvPr id="408" name="楕円 407"/>
        <xdr:cNvSpPr/>
      </xdr:nvSpPr>
      <xdr:spPr>
        <a:xfrm>
          <a:off x="1524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67945</xdr:rowOff>
    </xdr:from>
    <xdr:ext cx="762000" cy="258445"/>
    <xdr:sp macro="" textlink="">
      <xdr:nvSpPr>
        <xdr:cNvPr id="409" name="テキスト ボックス 408"/>
        <xdr:cNvSpPr txBox="1"/>
      </xdr:nvSpPr>
      <xdr:spPr>
        <a:xfrm>
          <a:off x="14909800" y="6411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143510</xdr:rowOff>
    </xdr:from>
    <xdr:to xmlns:xdr="http://schemas.openxmlformats.org/drawingml/2006/spreadsheetDrawing">
      <xdr:col>68</xdr:col>
      <xdr:colOff>203200</xdr:colOff>
      <xdr:row>37</xdr:row>
      <xdr:rowOff>73025</xdr:rowOff>
    </xdr:to>
    <xdr:sp macro="" textlink="">
      <xdr:nvSpPr>
        <xdr:cNvPr id="410" name="楕円 409"/>
        <xdr:cNvSpPr/>
      </xdr:nvSpPr>
      <xdr:spPr>
        <a:xfrm>
          <a:off x="14351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83185</xdr:rowOff>
    </xdr:from>
    <xdr:ext cx="762000" cy="259080"/>
    <xdr:sp macro="" textlink="">
      <xdr:nvSpPr>
        <xdr:cNvPr id="411" name="テキスト ボックス 410"/>
        <xdr:cNvSpPr txBox="1"/>
      </xdr:nvSpPr>
      <xdr:spPr>
        <a:xfrm>
          <a:off x="14020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128905</xdr:rowOff>
    </xdr:from>
    <xdr:to xmlns:xdr="http://schemas.openxmlformats.org/drawingml/2006/spreadsheetDrawing">
      <xdr:col>64</xdr:col>
      <xdr:colOff>152400</xdr:colOff>
      <xdr:row>37</xdr:row>
      <xdr:rowOff>59055</xdr:rowOff>
    </xdr:to>
    <xdr:sp macro="" textlink="">
      <xdr:nvSpPr>
        <xdr:cNvPr id="412" name="楕円 411"/>
        <xdr:cNvSpPr/>
      </xdr:nvSpPr>
      <xdr:spPr>
        <a:xfrm>
          <a:off x="13462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69215</xdr:rowOff>
    </xdr:from>
    <xdr:ext cx="762000" cy="259080"/>
    <xdr:sp macro="" textlink="">
      <xdr:nvSpPr>
        <xdr:cNvPr id="413" name="テキスト ボックス 412"/>
        <xdr:cNvSpPr txBox="1"/>
      </xdr:nvSpPr>
      <xdr:spPr>
        <a:xfrm>
          <a:off x="13131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将来負担比率は、前年度から2.3ポイント減の5.2％となりました。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H30年度より、各会計における地方債残高と、職員の年齢構成の変化による退職手当組合負担見込額が毎年減少しており、比率の減につながっております。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今後も事業実施の適正化を図り、財政の健全化、公債費の適正管理に努めます。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31" name="テキスト ボックス 430"/>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8445"/>
    <xdr:sp macro="" textlink="">
      <xdr:nvSpPr>
        <xdr:cNvPr id="435" name="テキスト ボックス 434"/>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132080</xdr:rowOff>
    </xdr:to>
    <xdr:cxnSp macro="">
      <xdr:nvCxnSpPr>
        <xdr:cNvPr id="438" name="直線コネクタ 437"/>
        <xdr:cNvCxnSpPr/>
      </xdr:nvCxnSpPr>
      <xdr:spPr>
        <a:xfrm flipV="1">
          <a:off x="17018000" y="25717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2000" cy="259080"/>
    <xdr:sp macro="" textlink="">
      <xdr:nvSpPr>
        <xdr:cNvPr id="439" name="将来負担の状況最小値テキスト"/>
        <xdr:cNvSpPr txBox="1"/>
      </xdr:nvSpPr>
      <xdr:spPr>
        <a:xfrm>
          <a:off x="17106900" y="387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132080</xdr:rowOff>
    </xdr:from>
    <xdr:to xmlns:xdr="http://schemas.openxmlformats.org/drawingml/2006/spreadsheetDrawing">
      <xdr:col>81</xdr:col>
      <xdr:colOff>133350</xdr:colOff>
      <xdr:row>22</xdr:row>
      <xdr:rowOff>132080</xdr:rowOff>
    </xdr:to>
    <xdr:cxnSp macro="">
      <xdr:nvCxnSpPr>
        <xdr:cNvPr id="440" name="直線コネクタ 439"/>
        <xdr:cNvCxnSpPr/>
      </xdr:nvCxnSpPr>
      <xdr:spPr>
        <a:xfrm>
          <a:off x="16929100" y="390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8445"/>
    <xdr:sp macro="" textlink="">
      <xdr:nvSpPr>
        <xdr:cNvPr id="441" name="将来負担の状況最大値テキスト"/>
        <xdr:cNvSpPr txBox="1"/>
      </xdr:nvSpPr>
      <xdr:spPr>
        <a:xfrm>
          <a:off x="17106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31115</xdr:rowOff>
    </xdr:from>
    <xdr:to xmlns:xdr="http://schemas.openxmlformats.org/drawingml/2006/spreadsheetDrawing">
      <xdr:col>81</xdr:col>
      <xdr:colOff>44450</xdr:colOff>
      <xdr:row>15</xdr:row>
      <xdr:rowOff>45085</xdr:rowOff>
    </xdr:to>
    <xdr:cxnSp macro="">
      <xdr:nvCxnSpPr>
        <xdr:cNvPr id="443" name="直線コネクタ 442"/>
        <xdr:cNvCxnSpPr/>
      </xdr:nvCxnSpPr>
      <xdr:spPr>
        <a:xfrm flipV="1">
          <a:off x="16179800" y="26028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15875</xdr:rowOff>
    </xdr:from>
    <xdr:ext cx="762000" cy="259080"/>
    <xdr:sp macro="" textlink="">
      <xdr:nvSpPr>
        <xdr:cNvPr id="444" name="将来負担の状況平均値テキスト"/>
        <xdr:cNvSpPr txBox="1"/>
      </xdr:nvSpPr>
      <xdr:spPr>
        <a:xfrm>
          <a:off x="17106900" y="2587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5" name="フローチャート: 判断 444"/>
        <xdr:cNvSpPr/>
      </xdr:nvSpPr>
      <xdr:spPr>
        <a:xfrm>
          <a:off x="16967200" y="26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45085</xdr:rowOff>
    </xdr:from>
    <xdr:to xmlns:xdr="http://schemas.openxmlformats.org/drawingml/2006/spreadsheetDrawing">
      <xdr:col>77</xdr:col>
      <xdr:colOff>44450</xdr:colOff>
      <xdr:row>15</xdr:row>
      <xdr:rowOff>116205</xdr:rowOff>
    </xdr:to>
    <xdr:cxnSp macro="">
      <xdr:nvCxnSpPr>
        <xdr:cNvPr id="446" name="直線コネクタ 445"/>
        <xdr:cNvCxnSpPr/>
      </xdr:nvCxnSpPr>
      <xdr:spPr>
        <a:xfrm flipV="1">
          <a:off x="15290800" y="261683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7" name="フローチャート: 判断 446"/>
        <xdr:cNvSpPr/>
      </xdr:nvSpPr>
      <xdr:spPr>
        <a:xfrm>
          <a:off x="16129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15875</xdr:rowOff>
    </xdr:from>
    <xdr:ext cx="736600" cy="259080"/>
    <xdr:sp macro="" textlink="">
      <xdr:nvSpPr>
        <xdr:cNvPr id="448" name="テキスト ボックス 447"/>
        <xdr:cNvSpPr txBox="1"/>
      </xdr:nvSpPr>
      <xdr:spPr>
        <a:xfrm>
          <a:off x="15798800" y="2759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116205</xdr:rowOff>
    </xdr:from>
    <xdr:to xmlns:xdr="http://schemas.openxmlformats.org/drawingml/2006/spreadsheetDrawing">
      <xdr:col>72</xdr:col>
      <xdr:colOff>203200</xdr:colOff>
      <xdr:row>15</xdr:row>
      <xdr:rowOff>158750</xdr:rowOff>
    </xdr:to>
    <xdr:cxnSp macro="">
      <xdr:nvCxnSpPr>
        <xdr:cNvPr id="449" name="直線コネクタ 448"/>
        <xdr:cNvCxnSpPr/>
      </xdr:nvCxnSpPr>
      <xdr:spPr>
        <a:xfrm flipV="1">
          <a:off x="14401800" y="26879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27940</xdr:rowOff>
    </xdr:from>
    <xdr:to xmlns:xdr="http://schemas.openxmlformats.org/drawingml/2006/spreadsheetDrawing">
      <xdr:col>73</xdr:col>
      <xdr:colOff>44450</xdr:colOff>
      <xdr:row>16</xdr:row>
      <xdr:rowOff>129540</xdr:rowOff>
    </xdr:to>
    <xdr:sp macro="" textlink="">
      <xdr:nvSpPr>
        <xdr:cNvPr id="450" name="フローチャート: 判断 449"/>
        <xdr:cNvSpPr/>
      </xdr:nvSpPr>
      <xdr:spPr>
        <a:xfrm>
          <a:off x="15240000" y="27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114300</xdr:rowOff>
    </xdr:from>
    <xdr:ext cx="762000" cy="259080"/>
    <xdr:sp macro="" textlink="">
      <xdr:nvSpPr>
        <xdr:cNvPr id="451" name="テキスト ボックス 450"/>
        <xdr:cNvSpPr txBox="1"/>
      </xdr:nvSpPr>
      <xdr:spPr>
        <a:xfrm>
          <a:off x="14909800" y="2857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158750</xdr:rowOff>
    </xdr:from>
    <xdr:to xmlns:xdr="http://schemas.openxmlformats.org/drawingml/2006/spreadsheetDrawing">
      <xdr:col>68</xdr:col>
      <xdr:colOff>152400</xdr:colOff>
      <xdr:row>16</xdr:row>
      <xdr:rowOff>19050</xdr:rowOff>
    </xdr:to>
    <xdr:cxnSp macro="">
      <xdr:nvCxnSpPr>
        <xdr:cNvPr id="452" name="直線コネクタ 451"/>
        <xdr:cNvCxnSpPr/>
      </xdr:nvCxnSpPr>
      <xdr:spPr>
        <a:xfrm flipV="1">
          <a:off x="13512800" y="27305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53" name="フローチャート: 判断 452"/>
        <xdr:cNvSpPr/>
      </xdr:nvSpPr>
      <xdr:spPr>
        <a:xfrm>
          <a:off x="14351000" y="281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160020</xdr:rowOff>
    </xdr:from>
    <xdr:ext cx="762000" cy="259080"/>
    <xdr:sp macro="" textlink="">
      <xdr:nvSpPr>
        <xdr:cNvPr id="454" name="テキスト ボックス 453"/>
        <xdr:cNvSpPr txBox="1"/>
      </xdr:nvSpPr>
      <xdr:spPr>
        <a:xfrm>
          <a:off x="14020800" y="290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153670</xdr:rowOff>
    </xdr:from>
    <xdr:ext cx="762000" cy="259080"/>
    <xdr:sp macro="" textlink="">
      <xdr:nvSpPr>
        <xdr:cNvPr id="456" name="テキスト ボックス 455"/>
        <xdr:cNvSpPr txBox="1"/>
      </xdr:nvSpPr>
      <xdr:spPr>
        <a:xfrm>
          <a:off x="13131800"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151765</xdr:rowOff>
    </xdr:from>
    <xdr:to xmlns:xdr="http://schemas.openxmlformats.org/drawingml/2006/spreadsheetDrawing">
      <xdr:col>81</xdr:col>
      <xdr:colOff>95250</xdr:colOff>
      <xdr:row>15</xdr:row>
      <xdr:rowOff>81915</xdr:rowOff>
    </xdr:to>
    <xdr:sp macro="" textlink="">
      <xdr:nvSpPr>
        <xdr:cNvPr id="462" name="楕円 461"/>
        <xdr:cNvSpPr/>
      </xdr:nvSpPr>
      <xdr:spPr>
        <a:xfrm>
          <a:off x="169672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73025</xdr:rowOff>
    </xdr:from>
    <xdr:ext cx="762000" cy="259080"/>
    <xdr:sp macro="" textlink="">
      <xdr:nvSpPr>
        <xdr:cNvPr id="463" name="将来負担の状況該当値テキスト"/>
        <xdr:cNvSpPr txBox="1"/>
      </xdr:nvSpPr>
      <xdr:spPr>
        <a:xfrm>
          <a:off x="17106900" y="247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166370</xdr:rowOff>
    </xdr:from>
    <xdr:to xmlns:xdr="http://schemas.openxmlformats.org/drawingml/2006/spreadsheetDrawing">
      <xdr:col>77</xdr:col>
      <xdr:colOff>95250</xdr:colOff>
      <xdr:row>15</xdr:row>
      <xdr:rowOff>95885</xdr:rowOff>
    </xdr:to>
    <xdr:sp macro="" textlink="">
      <xdr:nvSpPr>
        <xdr:cNvPr id="464" name="楕円 463"/>
        <xdr:cNvSpPr/>
      </xdr:nvSpPr>
      <xdr:spPr>
        <a:xfrm>
          <a:off x="16129000" y="256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106045</xdr:rowOff>
    </xdr:from>
    <xdr:ext cx="736600" cy="259080"/>
    <xdr:sp macro="" textlink="">
      <xdr:nvSpPr>
        <xdr:cNvPr id="465" name="テキスト ボックス 464"/>
        <xdr:cNvSpPr txBox="1"/>
      </xdr:nvSpPr>
      <xdr:spPr>
        <a:xfrm>
          <a:off x="15798800" y="2334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66" name="楕円 465"/>
        <xdr:cNvSpPr/>
      </xdr:nvSpPr>
      <xdr:spPr>
        <a:xfrm>
          <a:off x="15240000" y="26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62000" cy="258445"/>
    <xdr:sp macro="" textlink="">
      <xdr:nvSpPr>
        <xdr:cNvPr id="467" name="テキスト ボックス 466"/>
        <xdr:cNvSpPr txBox="1"/>
      </xdr:nvSpPr>
      <xdr:spPr>
        <a:xfrm>
          <a:off x="14909800" y="240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107950</xdr:rowOff>
    </xdr:from>
    <xdr:to xmlns:xdr="http://schemas.openxmlformats.org/drawingml/2006/spreadsheetDrawing">
      <xdr:col>68</xdr:col>
      <xdr:colOff>203200</xdr:colOff>
      <xdr:row>16</xdr:row>
      <xdr:rowOff>38100</xdr:rowOff>
    </xdr:to>
    <xdr:sp macro="" textlink="">
      <xdr:nvSpPr>
        <xdr:cNvPr id="468" name="楕円 467"/>
        <xdr:cNvSpPr/>
      </xdr:nvSpPr>
      <xdr:spPr>
        <a:xfrm>
          <a:off x="1435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48260</xdr:rowOff>
    </xdr:from>
    <xdr:ext cx="762000" cy="259080"/>
    <xdr:sp macro="" textlink="">
      <xdr:nvSpPr>
        <xdr:cNvPr id="469" name="テキスト ボックス 468"/>
        <xdr:cNvSpPr txBox="1"/>
      </xdr:nvSpPr>
      <xdr:spPr>
        <a:xfrm>
          <a:off x="14020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139700</xdr:rowOff>
    </xdr:from>
    <xdr:to xmlns:xdr="http://schemas.openxmlformats.org/drawingml/2006/spreadsheetDrawing">
      <xdr:col>64</xdr:col>
      <xdr:colOff>152400</xdr:colOff>
      <xdr:row>16</xdr:row>
      <xdr:rowOff>69850</xdr:rowOff>
    </xdr:to>
    <xdr:sp macro="" textlink="">
      <xdr:nvSpPr>
        <xdr:cNvPr id="470" name="楕円 469"/>
        <xdr:cNvSpPr/>
      </xdr:nvSpPr>
      <xdr:spPr>
        <a:xfrm>
          <a:off x="13462000" y="27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80010</xdr:rowOff>
    </xdr:from>
    <xdr:ext cx="762000" cy="259080"/>
    <xdr:sp macro="" textlink="">
      <xdr:nvSpPr>
        <xdr:cNvPr id="471" name="テキスト ボックス 470"/>
        <xdr:cNvSpPr txBox="1"/>
      </xdr:nvSpPr>
      <xdr:spPr>
        <a:xfrm>
          <a:off x="13131800" y="248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26,020
25,940
535.20
25,059,418
24,702,214
350,239
12,919,413
25,249,829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人件費は、類似団体平均を下回る水準で推移しております。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今後も適正な定員管理に努めます。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20320</xdr:rowOff>
    </xdr:from>
    <xdr:to xmlns:xdr="http://schemas.openxmlformats.org/drawingml/2006/spreadsheetDrawing">
      <xdr:col>24</xdr:col>
      <xdr:colOff>25400</xdr:colOff>
      <xdr:row>36</xdr:row>
      <xdr:rowOff>81280</xdr:rowOff>
    </xdr:to>
    <xdr:cxnSp macro="">
      <xdr:nvCxnSpPr>
        <xdr:cNvPr id="66" name="直線コネクタ 65"/>
        <xdr:cNvCxnSpPr/>
      </xdr:nvCxnSpPr>
      <xdr:spPr>
        <a:xfrm>
          <a:off x="3987800" y="61925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162560</xdr:rowOff>
    </xdr:from>
    <xdr:ext cx="762000" cy="259080"/>
    <xdr:sp macro="" textlink="">
      <xdr:nvSpPr>
        <xdr:cNvPr id="67" name="人件費平均値テキスト"/>
        <xdr:cNvSpPr txBox="1"/>
      </xdr:nvSpPr>
      <xdr:spPr>
        <a:xfrm>
          <a:off x="4914900" y="6334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20320</xdr:rowOff>
    </xdr:from>
    <xdr:to xmlns:xdr="http://schemas.openxmlformats.org/drawingml/2006/spreadsheetDrawing">
      <xdr:col>19</xdr:col>
      <xdr:colOff>187325</xdr:colOff>
      <xdr:row>36</xdr:row>
      <xdr:rowOff>88900</xdr:rowOff>
    </xdr:to>
    <xdr:cxnSp macro="">
      <xdr:nvCxnSpPr>
        <xdr:cNvPr id="69" name="直線コネクタ 68"/>
        <xdr:cNvCxnSpPr/>
      </xdr:nvCxnSpPr>
      <xdr:spPr>
        <a:xfrm flipV="1">
          <a:off x="3098800" y="6192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965" cy="259080"/>
    <xdr:sp macro="" textlink="">
      <xdr:nvSpPr>
        <xdr:cNvPr id="71" name="テキスト ボックス 70"/>
        <xdr:cNvSpPr txBox="1"/>
      </xdr:nvSpPr>
      <xdr:spPr>
        <a:xfrm>
          <a:off x="360680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88900</xdr:rowOff>
    </xdr:from>
    <xdr:to xmlns:xdr="http://schemas.openxmlformats.org/drawingml/2006/spreadsheetDrawing">
      <xdr:col>15</xdr:col>
      <xdr:colOff>98425</xdr:colOff>
      <xdr:row>36</xdr:row>
      <xdr:rowOff>119380</xdr:rowOff>
    </xdr:to>
    <xdr:cxnSp macro="">
      <xdr:nvCxnSpPr>
        <xdr:cNvPr id="72" name="直線コネクタ 71"/>
        <xdr:cNvCxnSpPr/>
      </xdr:nvCxnSpPr>
      <xdr:spPr>
        <a:xfrm flipV="1">
          <a:off x="2209800" y="6261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158750</xdr:rowOff>
    </xdr:from>
    <xdr:ext cx="762000" cy="259080"/>
    <xdr:sp macro="" textlink="">
      <xdr:nvSpPr>
        <xdr:cNvPr id="74" name="テキスト ボックス 73"/>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119380</xdr:rowOff>
    </xdr:from>
    <xdr:to xmlns:xdr="http://schemas.openxmlformats.org/drawingml/2006/spreadsheetDrawing">
      <xdr:col>11</xdr:col>
      <xdr:colOff>9525</xdr:colOff>
      <xdr:row>36</xdr:row>
      <xdr:rowOff>127000</xdr:rowOff>
    </xdr:to>
    <xdr:cxnSp macro="">
      <xdr:nvCxnSpPr>
        <xdr:cNvPr id="75" name="直線コネクタ 74"/>
        <xdr:cNvCxnSpPr/>
      </xdr:nvCxnSpPr>
      <xdr:spPr>
        <a:xfrm flipV="1">
          <a:off x="1320800" y="6291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52070</xdr:rowOff>
    </xdr:from>
    <xdr:ext cx="761365" cy="258445"/>
    <xdr:sp macro="" textlink="">
      <xdr:nvSpPr>
        <xdr:cNvPr id="77" name="テキスト ボックス 76"/>
        <xdr:cNvSpPr txBox="1"/>
      </xdr:nvSpPr>
      <xdr:spPr>
        <a:xfrm>
          <a:off x="1828800" y="6395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59690</xdr:rowOff>
    </xdr:from>
    <xdr:ext cx="761365" cy="259080"/>
    <xdr:sp macro="" textlink="">
      <xdr:nvSpPr>
        <xdr:cNvPr id="79" name="テキスト ボックス 78"/>
        <xdr:cNvSpPr txBox="1"/>
      </xdr:nvSpPr>
      <xdr:spPr>
        <a:xfrm>
          <a:off x="939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30480</xdr:rowOff>
    </xdr:from>
    <xdr:to xmlns:xdr="http://schemas.openxmlformats.org/drawingml/2006/spreadsheetDrawing">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46990</xdr:rowOff>
    </xdr:from>
    <xdr:ext cx="762000" cy="259080"/>
    <xdr:sp macro="" textlink="">
      <xdr:nvSpPr>
        <xdr:cNvPr id="86" name="人件費該当値テキスト"/>
        <xdr:cNvSpPr txBox="1"/>
      </xdr:nvSpPr>
      <xdr:spPr>
        <a:xfrm>
          <a:off x="49149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140970</xdr:rowOff>
    </xdr:from>
    <xdr:to xmlns:xdr="http://schemas.openxmlformats.org/drawingml/2006/spreadsheetDrawing">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81280</xdr:rowOff>
    </xdr:from>
    <xdr:ext cx="735965" cy="259080"/>
    <xdr:sp macro="" textlink="">
      <xdr:nvSpPr>
        <xdr:cNvPr id="88" name="テキスト ボックス 87"/>
        <xdr:cNvSpPr txBox="1"/>
      </xdr:nvSpPr>
      <xdr:spPr>
        <a:xfrm>
          <a:off x="3606800" y="59105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38100</xdr:rowOff>
    </xdr:from>
    <xdr:to xmlns:xdr="http://schemas.openxmlformats.org/drawingml/2006/spreadsheetDrawing">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149860</xdr:rowOff>
    </xdr:from>
    <xdr:ext cx="762000" cy="259080"/>
    <xdr:sp macro="" textlink="">
      <xdr:nvSpPr>
        <xdr:cNvPr id="90" name="テキスト ボックス 89"/>
        <xdr:cNvSpPr txBox="1"/>
      </xdr:nvSpPr>
      <xdr:spPr>
        <a:xfrm>
          <a:off x="2717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68580</xdr:rowOff>
    </xdr:from>
    <xdr:to xmlns:xdr="http://schemas.openxmlformats.org/drawingml/2006/spreadsheetDrawing">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8890</xdr:rowOff>
    </xdr:from>
    <xdr:ext cx="761365" cy="258445"/>
    <xdr:sp macro="" textlink="">
      <xdr:nvSpPr>
        <xdr:cNvPr id="92" name="テキスト ボックス 91"/>
        <xdr:cNvSpPr txBox="1"/>
      </xdr:nvSpPr>
      <xdr:spPr>
        <a:xfrm>
          <a:off x="1828800" y="6009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76200</xdr:rowOff>
    </xdr:from>
    <xdr:to xmlns:xdr="http://schemas.openxmlformats.org/drawingml/2006/spreadsheetDrawing">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16510</xdr:rowOff>
    </xdr:from>
    <xdr:ext cx="761365" cy="259080"/>
    <xdr:sp macro="" textlink="">
      <xdr:nvSpPr>
        <xdr:cNvPr id="94" name="テキスト ボックス 93"/>
        <xdr:cNvSpPr txBox="1"/>
      </xdr:nvSpPr>
      <xdr:spPr>
        <a:xfrm>
          <a:off x="939800" y="601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物件費は、前年度から1.4ポイント増の14.7％となりました。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労務単価や燃料費の上昇による、委託料の増が主な要因です。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31115</xdr:rowOff>
    </xdr:from>
    <xdr:ext cx="762000" cy="258445"/>
    <xdr:sp macro="" textlink="">
      <xdr:nvSpPr>
        <xdr:cNvPr id="125" name="物件費最小値テキスト"/>
        <xdr:cNvSpPr txBox="1"/>
      </xdr:nvSpPr>
      <xdr:spPr>
        <a:xfrm>
          <a:off x="16598900" y="363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2000" cy="258445"/>
    <xdr:sp macro="" textlink="">
      <xdr:nvSpPr>
        <xdr:cNvPr id="127" name="物件費最大値テキスト"/>
        <xdr:cNvSpPr txBox="1"/>
      </xdr:nvSpPr>
      <xdr:spPr>
        <a:xfrm>
          <a:off x="16598900" y="2052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48260</xdr:rowOff>
    </xdr:from>
    <xdr:to xmlns:xdr="http://schemas.openxmlformats.org/drawingml/2006/spreadsheetDrawing">
      <xdr:col>82</xdr:col>
      <xdr:colOff>107950</xdr:colOff>
      <xdr:row>18</xdr:row>
      <xdr:rowOff>29210</xdr:rowOff>
    </xdr:to>
    <xdr:cxnSp macro="">
      <xdr:nvCxnSpPr>
        <xdr:cNvPr id="129" name="直線コネクタ 128"/>
        <xdr:cNvCxnSpPr/>
      </xdr:nvCxnSpPr>
      <xdr:spPr>
        <a:xfrm>
          <a:off x="15671800" y="29629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13970</xdr:rowOff>
    </xdr:from>
    <xdr:ext cx="762000" cy="259080"/>
    <xdr:sp macro="" textlink="">
      <xdr:nvSpPr>
        <xdr:cNvPr id="130" name="物件費平均値テキスト"/>
        <xdr:cNvSpPr txBox="1"/>
      </xdr:nvSpPr>
      <xdr:spPr>
        <a:xfrm>
          <a:off x="16598900" y="2757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168910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15240</xdr:rowOff>
    </xdr:from>
    <xdr:to xmlns:xdr="http://schemas.openxmlformats.org/drawingml/2006/spreadsheetDrawing">
      <xdr:col>78</xdr:col>
      <xdr:colOff>69850</xdr:colOff>
      <xdr:row>17</xdr:row>
      <xdr:rowOff>48260</xdr:rowOff>
    </xdr:to>
    <xdr:cxnSp macro="">
      <xdr:nvCxnSpPr>
        <xdr:cNvPr id="132" name="直線コネクタ 131"/>
        <xdr:cNvCxnSpPr/>
      </xdr:nvCxnSpPr>
      <xdr:spPr>
        <a:xfrm>
          <a:off x="14782800" y="2929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160655</xdr:rowOff>
    </xdr:from>
    <xdr:ext cx="736600" cy="259080"/>
    <xdr:sp macro="" textlink="">
      <xdr:nvSpPr>
        <xdr:cNvPr id="134" name="テキスト ボックス 133"/>
        <xdr:cNvSpPr txBox="1"/>
      </xdr:nvSpPr>
      <xdr:spPr>
        <a:xfrm>
          <a:off x="15290800" y="2560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15240</xdr:rowOff>
    </xdr:from>
    <xdr:to xmlns:xdr="http://schemas.openxmlformats.org/drawingml/2006/spreadsheetDrawing">
      <xdr:col>73</xdr:col>
      <xdr:colOff>180975</xdr:colOff>
      <xdr:row>17</xdr:row>
      <xdr:rowOff>124460</xdr:rowOff>
    </xdr:to>
    <xdr:cxnSp macro="">
      <xdr:nvCxnSpPr>
        <xdr:cNvPr id="135" name="直線コネクタ 134"/>
        <xdr:cNvCxnSpPr/>
      </xdr:nvCxnSpPr>
      <xdr:spPr>
        <a:xfrm flipV="1">
          <a:off x="13893800" y="29298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54610</xdr:rowOff>
    </xdr:from>
    <xdr:ext cx="762000" cy="258445"/>
    <xdr:sp macro="" textlink="">
      <xdr:nvSpPr>
        <xdr:cNvPr id="137" name="テキスト ボックス 136"/>
        <xdr:cNvSpPr txBox="1"/>
      </xdr:nvSpPr>
      <xdr:spPr>
        <a:xfrm>
          <a:off x="14401800"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124460</xdr:rowOff>
    </xdr:from>
    <xdr:to xmlns:xdr="http://schemas.openxmlformats.org/drawingml/2006/spreadsheetDrawing">
      <xdr:col>69</xdr:col>
      <xdr:colOff>92075</xdr:colOff>
      <xdr:row>17</xdr:row>
      <xdr:rowOff>156845</xdr:rowOff>
    </xdr:to>
    <xdr:cxnSp macro="">
      <xdr:nvCxnSpPr>
        <xdr:cNvPr id="138" name="直線コネクタ 137"/>
        <xdr:cNvCxnSpPr/>
      </xdr:nvCxnSpPr>
      <xdr:spPr>
        <a:xfrm flipV="1">
          <a:off x="13004800" y="3039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3175</xdr:rowOff>
    </xdr:from>
    <xdr:ext cx="761365" cy="259080"/>
    <xdr:sp macro="" textlink="">
      <xdr:nvSpPr>
        <xdr:cNvPr id="140" name="テキスト ボックス 139"/>
        <xdr:cNvSpPr txBox="1"/>
      </xdr:nvSpPr>
      <xdr:spPr>
        <a:xfrm>
          <a:off x="13512800" y="2746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132080</xdr:rowOff>
    </xdr:to>
    <xdr:sp macro="" textlink="">
      <xdr:nvSpPr>
        <xdr:cNvPr id="141" name="フローチャート: 判断 140"/>
        <xdr:cNvSpPr/>
      </xdr:nvSpPr>
      <xdr:spPr>
        <a:xfrm>
          <a:off x="12954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141605</xdr:rowOff>
    </xdr:from>
    <xdr:ext cx="762000" cy="259080"/>
    <xdr:sp macro="" textlink="">
      <xdr:nvSpPr>
        <xdr:cNvPr id="142" name="テキスト ボックス 141"/>
        <xdr:cNvSpPr txBox="1"/>
      </xdr:nvSpPr>
      <xdr:spPr>
        <a:xfrm>
          <a:off x="12623800" y="271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149860</xdr:rowOff>
    </xdr:from>
    <xdr:to xmlns:xdr="http://schemas.openxmlformats.org/drawingml/2006/spreadsheetDrawing">
      <xdr:col>82</xdr:col>
      <xdr:colOff>158750</xdr:colOff>
      <xdr:row>18</xdr:row>
      <xdr:rowOff>80010</xdr:rowOff>
    </xdr:to>
    <xdr:sp macro="" textlink="">
      <xdr:nvSpPr>
        <xdr:cNvPr id="148" name="楕円 147"/>
        <xdr:cNvSpPr/>
      </xdr:nvSpPr>
      <xdr:spPr>
        <a:xfrm>
          <a:off x="16459200" y="30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121920</xdr:rowOff>
    </xdr:from>
    <xdr:ext cx="762000" cy="258445"/>
    <xdr:sp macro="" textlink="">
      <xdr:nvSpPr>
        <xdr:cNvPr id="149" name="物件費該当値テキスト"/>
        <xdr:cNvSpPr txBox="1"/>
      </xdr:nvSpPr>
      <xdr:spPr>
        <a:xfrm>
          <a:off x="16598900" y="303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168910</xdr:rowOff>
    </xdr:from>
    <xdr:to xmlns:xdr="http://schemas.openxmlformats.org/drawingml/2006/spreadsheetDrawing">
      <xdr:col>78</xdr:col>
      <xdr:colOff>120650</xdr:colOff>
      <xdr:row>17</xdr:row>
      <xdr:rowOff>99060</xdr:rowOff>
    </xdr:to>
    <xdr:sp macro="" textlink="">
      <xdr:nvSpPr>
        <xdr:cNvPr id="150" name="楕円 149"/>
        <xdr:cNvSpPr/>
      </xdr:nvSpPr>
      <xdr:spPr>
        <a:xfrm>
          <a:off x="15621000" y="29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83820</xdr:rowOff>
    </xdr:from>
    <xdr:ext cx="736600" cy="259080"/>
    <xdr:sp macro="" textlink="">
      <xdr:nvSpPr>
        <xdr:cNvPr id="151" name="テキスト ボックス 150"/>
        <xdr:cNvSpPr txBox="1"/>
      </xdr:nvSpPr>
      <xdr:spPr>
        <a:xfrm>
          <a:off x="15290800" y="299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52" name="楕円 151"/>
        <xdr:cNvSpPr/>
      </xdr:nvSpPr>
      <xdr:spPr>
        <a:xfrm>
          <a:off x="14732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50800</xdr:rowOff>
    </xdr:from>
    <xdr:ext cx="762000" cy="259080"/>
    <xdr:sp macro="" textlink="">
      <xdr:nvSpPr>
        <xdr:cNvPr id="153" name="テキスト ボックス 152"/>
        <xdr:cNvSpPr txBox="1"/>
      </xdr:nvSpPr>
      <xdr:spPr>
        <a:xfrm>
          <a:off x="144018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73660</xdr:rowOff>
    </xdr:from>
    <xdr:to xmlns:xdr="http://schemas.openxmlformats.org/drawingml/2006/spreadsheetDrawing">
      <xdr:col>69</xdr:col>
      <xdr:colOff>142875</xdr:colOff>
      <xdr:row>18</xdr:row>
      <xdr:rowOff>3810</xdr:rowOff>
    </xdr:to>
    <xdr:sp macro="" textlink="">
      <xdr:nvSpPr>
        <xdr:cNvPr id="154" name="楕円 153"/>
        <xdr:cNvSpPr/>
      </xdr:nvSpPr>
      <xdr:spPr>
        <a:xfrm>
          <a:off x="13843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160020</xdr:rowOff>
    </xdr:from>
    <xdr:ext cx="761365" cy="259080"/>
    <xdr:sp macro="" textlink="">
      <xdr:nvSpPr>
        <xdr:cNvPr id="155" name="テキスト ボックス 154"/>
        <xdr:cNvSpPr txBox="1"/>
      </xdr:nvSpPr>
      <xdr:spPr>
        <a:xfrm>
          <a:off x="13512800" y="307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106045</xdr:rowOff>
    </xdr:from>
    <xdr:to xmlns:xdr="http://schemas.openxmlformats.org/drawingml/2006/spreadsheetDrawing">
      <xdr:col>65</xdr:col>
      <xdr:colOff>53975</xdr:colOff>
      <xdr:row>18</xdr:row>
      <xdr:rowOff>36195</xdr:rowOff>
    </xdr:to>
    <xdr:sp macro="" textlink="">
      <xdr:nvSpPr>
        <xdr:cNvPr id="156" name="楕円 155"/>
        <xdr:cNvSpPr/>
      </xdr:nvSpPr>
      <xdr:spPr>
        <a:xfrm>
          <a:off x="12954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20955</xdr:rowOff>
    </xdr:from>
    <xdr:ext cx="762000" cy="258445"/>
    <xdr:sp macro="" textlink="">
      <xdr:nvSpPr>
        <xdr:cNvPr id="157" name="テキスト ボックス 156"/>
        <xdr:cNvSpPr txBox="1"/>
      </xdr:nvSpPr>
      <xdr:spPr>
        <a:xfrm>
          <a:off x="12623800" y="310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扶助費は、前年度から0.7ポイント増の5.8％となりました。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介護給付事業費、施設型給付費の増が要因として挙げられます。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3" name="テキスト ボックス 172"/>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5" name="テキスト ボックス 174"/>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9" name="テキスト ボックス 178"/>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81" name="テキスト ボックス 180"/>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2000" cy="259080"/>
    <xdr:sp macro="" textlink="">
      <xdr:nvSpPr>
        <xdr:cNvPr id="186"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8"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88900</xdr:rowOff>
    </xdr:from>
    <xdr:to xmlns:xdr="http://schemas.openxmlformats.org/drawingml/2006/spreadsheetDrawing">
      <xdr:col>24</xdr:col>
      <xdr:colOff>25400</xdr:colOff>
      <xdr:row>55</xdr:row>
      <xdr:rowOff>6350</xdr:rowOff>
    </xdr:to>
    <xdr:cxnSp macro="">
      <xdr:nvCxnSpPr>
        <xdr:cNvPr id="190" name="直線コネクタ 189"/>
        <xdr:cNvCxnSpPr/>
      </xdr:nvCxnSpPr>
      <xdr:spPr>
        <a:xfrm>
          <a:off x="3987800" y="93472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60960</xdr:rowOff>
    </xdr:from>
    <xdr:ext cx="762000" cy="259080"/>
    <xdr:sp macro="" textlink="">
      <xdr:nvSpPr>
        <xdr:cNvPr id="191" name="扶助費平均値テキスト"/>
        <xdr:cNvSpPr txBox="1"/>
      </xdr:nvSpPr>
      <xdr:spPr>
        <a:xfrm>
          <a:off x="4914900" y="9662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88900</xdr:rowOff>
    </xdr:from>
    <xdr:to xmlns:xdr="http://schemas.openxmlformats.org/drawingml/2006/spreadsheetDrawing">
      <xdr:col>19</xdr:col>
      <xdr:colOff>187325</xdr:colOff>
      <xdr:row>54</xdr:row>
      <xdr:rowOff>139700</xdr:rowOff>
    </xdr:to>
    <xdr:cxnSp macro="">
      <xdr:nvCxnSpPr>
        <xdr:cNvPr id="193" name="直線コネクタ 192"/>
        <xdr:cNvCxnSpPr/>
      </xdr:nvCxnSpPr>
      <xdr:spPr>
        <a:xfrm flipV="1">
          <a:off x="3098800" y="9347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137160</xdr:rowOff>
    </xdr:from>
    <xdr:ext cx="735965" cy="259080"/>
    <xdr:sp macro="" textlink="">
      <xdr:nvSpPr>
        <xdr:cNvPr id="195" name="テキスト ボックス 194"/>
        <xdr:cNvSpPr txBox="1"/>
      </xdr:nvSpPr>
      <xdr:spPr>
        <a:xfrm>
          <a:off x="3606800" y="9738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139700</xdr:rowOff>
    </xdr:from>
    <xdr:to xmlns:xdr="http://schemas.openxmlformats.org/drawingml/2006/spreadsheetDrawing">
      <xdr:col>15</xdr:col>
      <xdr:colOff>98425</xdr:colOff>
      <xdr:row>55</xdr:row>
      <xdr:rowOff>82550</xdr:rowOff>
    </xdr:to>
    <xdr:cxnSp macro="">
      <xdr:nvCxnSpPr>
        <xdr:cNvPr id="196" name="直線コネクタ 195"/>
        <xdr:cNvCxnSpPr/>
      </xdr:nvCxnSpPr>
      <xdr:spPr>
        <a:xfrm flipV="1">
          <a:off x="2209800" y="9398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29210</xdr:rowOff>
    </xdr:from>
    <xdr:ext cx="762000" cy="258445"/>
    <xdr:sp macro="" textlink="">
      <xdr:nvSpPr>
        <xdr:cNvPr id="198" name="テキスト ボックス 197"/>
        <xdr:cNvSpPr txBox="1"/>
      </xdr:nvSpPr>
      <xdr:spPr>
        <a:xfrm>
          <a:off x="2717800" y="980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44450</xdr:rowOff>
    </xdr:from>
    <xdr:to xmlns:xdr="http://schemas.openxmlformats.org/drawingml/2006/spreadsheetDrawing">
      <xdr:col>11</xdr:col>
      <xdr:colOff>9525</xdr:colOff>
      <xdr:row>55</xdr:row>
      <xdr:rowOff>82550</xdr:rowOff>
    </xdr:to>
    <xdr:cxnSp macro="">
      <xdr:nvCxnSpPr>
        <xdr:cNvPr id="199" name="直線コネクタ 198"/>
        <xdr:cNvCxnSpPr/>
      </xdr:nvCxnSpPr>
      <xdr:spPr>
        <a:xfrm>
          <a:off x="1320800" y="9474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82550</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168910</xdr:rowOff>
    </xdr:from>
    <xdr:ext cx="761365" cy="258445"/>
    <xdr:sp macro="" textlink="">
      <xdr:nvSpPr>
        <xdr:cNvPr id="201" name="テキスト ボックス 200"/>
        <xdr:cNvSpPr txBox="1"/>
      </xdr:nvSpPr>
      <xdr:spPr>
        <a:xfrm>
          <a:off x="1828800" y="9941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118110</xdr:rowOff>
    </xdr:from>
    <xdr:ext cx="761365" cy="259080"/>
    <xdr:sp macro="" textlink="">
      <xdr:nvSpPr>
        <xdr:cNvPr id="203" name="テキスト ボックス 202"/>
        <xdr:cNvSpPr txBox="1"/>
      </xdr:nvSpPr>
      <xdr:spPr>
        <a:xfrm>
          <a:off x="939800" y="9890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127000</xdr:rowOff>
    </xdr:from>
    <xdr:to xmlns:xdr="http://schemas.openxmlformats.org/drawingml/2006/spreadsheetDrawing">
      <xdr:col>24</xdr:col>
      <xdr:colOff>76200</xdr:colOff>
      <xdr:row>55</xdr:row>
      <xdr:rowOff>57150</xdr:rowOff>
    </xdr:to>
    <xdr:sp macro="" textlink="">
      <xdr:nvSpPr>
        <xdr:cNvPr id="209" name="楕円 208"/>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143510</xdr:rowOff>
    </xdr:from>
    <xdr:ext cx="762000" cy="258445"/>
    <xdr:sp macro="" textlink="">
      <xdr:nvSpPr>
        <xdr:cNvPr id="210" name="扶助費該当値テキスト"/>
        <xdr:cNvSpPr txBox="1"/>
      </xdr:nvSpPr>
      <xdr:spPr>
        <a:xfrm>
          <a:off x="4914900" y="923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38100</xdr:rowOff>
    </xdr:from>
    <xdr:to xmlns:xdr="http://schemas.openxmlformats.org/drawingml/2006/spreadsheetDrawing">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149860</xdr:rowOff>
    </xdr:from>
    <xdr:ext cx="735965" cy="259080"/>
    <xdr:sp macro="" textlink="">
      <xdr:nvSpPr>
        <xdr:cNvPr id="212" name="テキスト ボックス 211"/>
        <xdr:cNvSpPr txBox="1"/>
      </xdr:nvSpPr>
      <xdr:spPr>
        <a:xfrm>
          <a:off x="3606800" y="9065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88900</xdr:rowOff>
    </xdr:from>
    <xdr:to xmlns:xdr="http://schemas.openxmlformats.org/drawingml/2006/spreadsheetDrawing">
      <xdr:col>15</xdr:col>
      <xdr:colOff>149225</xdr:colOff>
      <xdr:row>55</xdr:row>
      <xdr:rowOff>19050</xdr:rowOff>
    </xdr:to>
    <xdr:sp macro="" textlink="">
      <xdr:nvSpPr>
        <xdr:cNvPr id="213" name="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29210</xdr:rowOff>
    </xdr:from>
    <xdr:ext cx="762000" cy="258445"/>
    <xdr:sp macro="" textlink="">
      <xdr:nvSpPr>
        <xdr:cNvPr id="214" name="テキスト ボックス 213"/>
        <xdr:cNvSpPr txBox="1"/>
      </xdr:nvSpPr>
      <xdr:spPr>
        <a:xfrm>
          <a:off x="2717800" y="911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31750</xdr:rowOff>
    </xdr:from>
    <xdr:to xmlns:xdr="http://schemas.openxmlformats.org/drawingml/2006/spreadsheetDrawing">
      <xdr:col>11</xdr:col>
      <xdr:colOff>60325</xdr:colOff>
      <xdr:row>55</xdr:row>
      <xdr:rowOff>133350</xdr:rowOff>
    </xdr:to>
    <xdr:sp macro="" textlink="">
      <xdr:nvSpPr>
        <xdr:cNvPr id="215" name="楕円 214"/>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143510</xdr:rowOff>
    </xdr:from>
    <xdr:ext cx="761365" cy="258445"/>
    <xdr:sp macro="" textlink="">
      <xdr:nvSpPr>
        <xdr:cNvPr id="216" name="テキスト ボックス 215"/>
        <xdr:cNvSpPr txBox="1"/>
      </xdr:nvSpPr>
      <xdr:spPr>
        <a:xfrm>
          <a:off x="1828800" y="923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165100</xdr:rowOff>
    </xdr:from>
    <xdr:to xmlns:xdr="http://schemas.openxmlformats.org/drawingml/2006/spreadsheetDrawing">
      <xdr:col>6</xdr:col>
      <xdr:colOff>171450</xdr:colOff>
      <xdr:row>55</xdr:row>
      <xdr:rowOff>95250</xdr:rowOff>
    </xdr:to>
    <xdr:sp macro="" textlink="">
      <xdr:nvSpPr>
        <xdr:cNvPr id="217" name="楕円 216"/>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105410</xdr:rowOff>
    </xdr:from>
    <xdr:ext cx="761365" cy="259080"/>
    <xdr:sp macro="" textlink="">
      <xdr:nvSpPr>
        <xdr:cNvPr id="218" name="テキスト ボックス 217"/>
        <xdr:cNvSpPr txBox="1"/>
      </xdr:nvSpPr>
      <xdr:spPr>
        <a:xfrm>
          <a:off x="939800" y="9192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類似団体平均値と同水準、</a:t>
          </a:r>
          <a:r>
            <a:rPr kumimoji="1" lang="ja-JP" altLang="en-US" sz="1300">
              <a:latin typeface="ＭＳ Ｐゴシック"/>
              <a:ea typeface="ＭＳ Ｐゴシック"/>
            </a:rPr>
            <a:t>前年度から1.2ポイント増の14.2％となりました。引き続き、適正な予算執行に努めます。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7620</xdr:rowOff>
    </xdr:from>
    <xdr:ext cx="762000" cy="258445"/>
    <xdr:sp macro="" textlink="">
      <xdr:nvSpPr>
        <xdr:cNvPr id="247" name="その他最小値テキスト"/>
        <xdr:cNvSpPr txBox="1"/>
      </xdr:nvSpPr>
      <xdr:spPr>
        <a:xfrm>
          <a:off x="16598900" y="10637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196850</xdr:colOff>
      <xdr:row>62</xdr:row>
      <xdr:rowOff>35560</xdr:rowOff>
    </xdr:to>
    <xdr:cxnSp macro="">
      <xdr:nvCxnSpPr>
        <xdr:cNvPr id="248" name="直線コネクタ 247"/>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76200</xdr:rowOff>
    </xdr:from>
    <xdr:ext cx="762000" cy="258445"/>
    <xdr:sp macro="" textlink="">
      <xdr:nvSpPr>
        <xdr:cNvPr id="249" name="その他最大値テキスト"/>
        <xdr:cNvSpPr txBox="1"/>
      </xdr:nvSpPr>
      <xdr:spPr>
        <a:xfrm>
          <a:off x="16598900" y="899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196850</xdr:colOff>
      <xdr:row>53</xdr:row>
      <xdr:rowOff>161290</xdr:rowOff>
    </xdr:to>
    <xdr:cxnSp macro="">
      <xdr:nvCxnSpPr>
        <xdr:cNvPr id="250" name="直線コネクタ 249"/>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88900</xdr:rowOff>
    </xdr:from>
    <xdr:to xmlns:xdr="http://schemas.openxmlformats.org/drawingml/2006/spreadsheetDrawing">
      <xdr:col>82</xdr:col>
      <xdr:colOff>107950</xdr:colOff>
      <xdr:row>57</xdr:row>
      <xdr:rowOff>8890</xdr:rowOff>
    </xdr:to>
    <xdr:cxnSp macro="">
      <xdr:nvCxnSpPr>
        <xdr:cNvPr id="251" name="直線コネクタ 250"/>
        <xdr:cNvCxnSpPr/>
      </xdr:nvCxnSpPr>
      <xdr:spPr>
        <a:xfrm>
          <a:off x="15671800" y="96901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2"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81280</xdr:rowOff>
    </xdr:from>
    <xdr:to xmlns:xdr="http://schemas.openxmlformats.org/drawingml/2006/spreadsheetDrawing">
      <xdr:col>78</xdr:col>
      <xdr:colOff>69850</xdr:colOff>
      <xdr:row>56</xdr:row>
      <xdr:rowOff>88900</xdr:rowOff>
    </xdr:to>
    <xdr:cxnSp macro="">
      <xdr:nvCxnSpPr>
        <xdr:cNvPr id="254" name="直線コネクタ 253"/>
        <xdr:cNvCxnSpPr/>
      </xdr:nvCxnSpPr>
      <xdr:spPr>
        <a:xfrm>
          <a:off x="14782800" y="9682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9080"/>
    <xdr:sp macro="" textlink="">
      <xdr:nvSpPr>
        <xdr:cNvPr id="256" name="テキスト ボックス 255"/>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81280</xdr:rowOff>
    </xdr:from>
    <xdr:to xmlns:xdr="http://schemas.openxmlformats.org/drawingml/2006/spreadsheetDrawing">
      <xdr:col>73</xdr:col>
      <xdr:colOff>180975</xdr:colOff>
      <xdr:row>57</xdr:row>
      <xdr:rowOff>153670</xdr:rowOff>
    </xdr:to>
    <xdr:cxnSp macro="">
      <xdr:nvCxnSpPr>
        <xdr:cNvPr id="257" name="直線コネクタ 256"/>
        <xdr:cNvCxnSpPr/>
      </xdr:nvCxnSpPr>
      <xdr:spPr>
        <a:xfrm flipV="1">
          <a:off x="13893800" y="968248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139700</xdr:rowOff>
    </xdr:from>
    <xdr:ext cx="762000" cy="259080"/>
    <xdr:sp macro="" textlink="">
      <xdr:nvSpPr>
        <xdr:cNvPr id="259" name="テキスト ボックス 258"/>
        <xdr:cNvSpPr txBox="1"/>
      </xdr:nvSpPr>
      <xdr:spPr>
        <a:xfrm>
          <a:off x="14401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153670</xdr:rowOff>
    </xdr:from>
    <xdr:to xmlns:xdr="http://schemas.openxmlformats.org/drawingml/2006/spreadsheetDrawing">
      <xdr:col>69</xdr:col>
      <xdr:colOff>92075</xdr:colOff>
      <xdr:row>57</xdr:row>
      <xdr:rowOff>168910</xdr:rowOff>
    </xdr:to>
    <xdr:cxnSp macro="">
      <xdr:nvCxnSpPr>
        <xdr:cNvPr id="260" name="直線コネクタ 259"/>
        <xdr:cNvCxnSpPr/>
      </xdr:nvCxnSpPr>
      <xdr:spPr>
        <a:xfrm flipV="1">
          <a:off x="13004800" y="9926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61365" cy="258445"/>
    <xdr:sp macro="" textlink="">
      <xdr:nvSpPr>
        <xdr:cNvPr id="262" name="テキスト ボックス 261"/>
        <xdr:cNvSpPr txBox="1"/>
      </xdr:nvSpPr>
      <xdr:spPr>
        <a:xfrm>
          <a:off x="13512800" y="9552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4" name="テキスト ボックス 263"/>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129540</xdr:rowOff>
    </xdr:from>
    <xdr:to xmlns:xdr="http://schemas.openxmlformats.org/drawingml/2006/spreadsheetDrawing">
      <xdr:col>82</xdr:col>
      <xdr:colOff>158750</xdr:colOff>
      <xdr:row>57</xdr:row>
      <xdr:rowOff>59690</xdr:rowOff>
    </xdr:to>
    <xdr:sp macro="" textlink="">
      <xdr:nvSpPr>
        <xdr:cNvPr id="270" name="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101600</xdr:rowOff>
    </xdr:from>
    <xdr:ext cx="762000" cy="259080"/>
    <xdr:sp macro="" textlink="">
      <xdr:nvSpPr>
        <xdr:cNvPr id="271" name="その他該当値テキスト"/>
        <xdr:cNvSpPr txBox="1"/>
      </xdr:nvSpPr>
      <xdr:spPr>
        <a:xfrm>
          <a:off x="16598900" y="970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72" name="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124460</xdr:rowOff>
    </xdr:from>
    <xdr:ext cx="736600" cy="259080"/>
    <xdr:sp macro="" textlink="">
      <xdr:nvSpPr>
        <xdr:cNvPr id="273" name="テキスト ボックス 272"/>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9080"/>
    <xdr:sp macro="" textlink="">
      <xdr:nvSpPr>
        <xdr:cNvPr id="275" name="テキスト ボックス 274"/>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102870</xdr:rowOff>
    </xdr:from>
    <xdr:to xmlns:xdr="http://schemas.openxmlformats.org/drawingml/2006/spreadsheetDrawing">
      <xdr:col>69</xdr:col>
      <xdr:colOff>142875</xdr:colOff>
      <xdr:row>58</xdr:row>
      <xdr:rowOff>33020</xdr:rowOff>
    </xdr:to>
    <xdr:sp macro="" textlink="">
      <xdr:nvSpPr>
        <xdr:cNvPr id="276" name="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17780</xdr:rowOff>
    </xdr:from>
    <xdr:ext cx="761365" cy="258445"/>
    <xdr:sp macro="" textlink="">
      <xdr:nvSpPr>
        <xdr:cNvPr id="277" name="テキスト ボックス 276"/>
        <xdr:cNvSpPr txBox="1"/>
      </xdr:nvSpPr>
      <xdr:spPr>
        <a:xfrm>
          <a:off x="13512800" y="9961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118110</xdr:rowOff>
    </xdr:from>
    <xdr:to xmlns:xdr="http://schemas.openxmlformats.org/drawingml/2006/spreadsheetDrawing">
      <xdr:col>65</xdr:col>
      <xdr:colOff>53975</xdr:colOff>
      <xdr:row>58</xdr:row>
      <xdr:rowOff>48260</xdr:rowOff>
    </xdr:to>
    <xdr:sp macro="" textlink="">
      <xdr:nvSpPr>
        <xdr:cNvPr id="278" name="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33020</xdr:rowOff>
    </xdr:from>
    <xdr:ext cx="762000" cy="259080"/>
    <xdr:sp macro="" textlink="">
      <xdr:nvSpPr>
        <xdr:cNvPr id="279" name="テキスト ボックス 278"/>
        <xdr:cNvSpPr txBox="1"/>
      </xdr:nvSpPr>
      <xdr:spPr>
        <a:xfrm>
          <a:off x="126238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補助費は、前年度から0.9ポイント増の18.3％となりました。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　例年、類似団体を上回っておりますが、これは、本市が北海道北部の基幹病院である名寄市立総合病院を設置しており、病院会計への繰出金があることが挙げられます。また、R4年度は雨水処理に係る費用の増による下水道事業会計繰出金の増加も要因として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2000" cy="259080"/>
    <xdr:sp macro="" textlink="">
      <xdr:nvSpPr>
        <xdr:cNvPr id="305"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06" name="直線コネクタ 305"/>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8255</xdr:rowOff>
    </xdr:from>
    <xdr:to xmlns:xdr="http://schemas.openxmlformats.org/drawingml/2006/spreadsheetDrawing">
      <xdr:col>82</xdr:col>
      <xdr:colOff>107950</xdr:colOff>
      <xdr:row>38</xdr:row>
      <xdr:rowOff>49530</xdr:rowOff>
    </xdr:to>
    <xdr:cxnSp macro="">
      <xdr:nvCxnSpPr>
        <xdr:cNvPr id="309" name="直線コネクタ 308"/>
        <xdr:cNvCxnSpPr/>
      </xdr:nvCxnSpPr>
      <xdr:spPr>
        <a:xfrm>
          <a:off x="15671800" y="65233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115570</xdr:rowOff>
    </xdr:from>
    <xdr:ext cx="762000" cy="259080"/>
    <xdr:sp macro="" textlink="">
      <xdr:nvSpPr>
        <xdr:cNvPr id="310" name="補助費等平均値テキスト"/>
        <xdr:cNvSpPr txBox="1"/>
      </xdr:nvSpPr>
      <xdr:spPr>
        <a:xfrm>
          <a:off x="16598900" y="6116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8255</xdr:rowOff>
    </xdr:from>
    <xdr:to xmlns:xdr="http://schemas.openxmlformats.org/drawingml/2006/spreadsheetDrawing">
      <xdr:col>78</xdr:col>
      <xdr:colOff>69850</xdr:colOff>
      <xdr:row>38</xdr:row>
      <xdr:rowOff>72390</xdr:rowOff>
    </xdr:to>
    <xdr:cxnSp macro="">
      <xdr:nvCxnSpPr>
        <xdr:cNvPr id="312" name="直線コネクタ 311"/>
        <xdr:cNvCxnSpPr/>
      </xdr:nvCxnSpPr>
      <xdr:spPr>
        <a:xfrm flipV="1">
          <a:off x="14782800" y="65233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20955</xdr:rowOff>
    </xdr:from>
    <xdr:ext cx="736600" cy="258445"/>
    <xdr:sp macro="" textlink="">
      <xdr:nvSpPr>
        <xdr:cNvPr id="314" name="テキスト ボックス 313"/>
        <xdr:cNvSpPr txBox="1"/>
      </xdr:nvSpPr>
      <xdr:spPr>
        <a:xfrm>
          <a:off x="15290800" y="6021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60960</xdr:rowOff>
    </xdr:from>
    <xdr:to xmlns:xdr="http://schemas.openxmlformats.org/drawingml/2006/spreadsheetDrawing">
      <xdr:col>73</xdr:col>
      <xdr:colOff>180975</xdr:colOff>
      <xdr:row>38</xdr:row>
      <xdr:rowOff>72390</xdr:rowOff>
    </xdr:to>
    <xdr:cxnSp macro="">
      <xdr:nvCxnSpPr>
        <xdr:cNvPr id="315" name="直線コネクタ 314"/>
        <xdr:cNvCxnSpPr/>
      </xdr:nvCxnSpPr>
      <xdr:spPr>
        <a:xfrm>
          <a:off x="13893800" y="640461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6" name="フローチャート: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53340</xdr:rowOff>
    </xdr:from>
    <xdr:ext cx="762000" cy="258445"/>
    <xdr:sp macro="" textlink="">
      <xdr:nvSpPr>
        <xdr:cNvPr id="317" name="テキスト ボックス 316"/>
        <xdr:cNvSpPr txBox="1"/>
      </xdr:nvSpPr>
      <xdr:spPr>
        <a:xfrm>
          <a:off x="14401800" y="6054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52070</xdr:rowOff>
    </xdr:from>
    <xdr:to xmlns:xdr="http://schemas.openxmlformats.org/drawingml/2006/spreadsheetDrawing">
      <xdr:col>69</xdr:col>
      <xdr:colOff>92075</xdr:colOff>
      <xdr:row>37</xdr:row>
      <xdr:rowOff>60960</xdr:rowOff>
    </xdr:to>
    <xdr:cxnSp macro="">
      <xdr:nvCxnSpPr>
        <xdr:cNvPr id="318" name="直線コネクタ 317"/>
        <xdr:cNvCxnSpPr/>
      </xdr:nvCxnSpPr>
      <xdr:spPr>
        <a:xfrm>
          <a:off x="13004800" y="6395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9" name="フローチャート: 判断 318"/>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160655</xdr:rowOff>
    </xdr:from>
    <xdr:ext cx="761365" cy="259080"/>
    <xdr:sp macro="" textlink="">
      <xdr:nvSpPr>
        <xdr:cNvPr id="320" name="テキスト ボックス 319"/>
        <xdr:cNvSpPr txBox="1"/>
      </xdr:nvSpPr>
      <xdr:spPr>
        <a:xfrm>
          <a:off x="13512800" y="598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1" name="フローチャート: 判断 320"/>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8445"/>
    <xdr:sp macro="" textlink="">
      <xdr:nvSpPr>
        <xdr:cNvPr id="322" name="テキスト ボックス 321"/>
        <xdr:cNvSpPr txBox="1"/>
      </xdr:nvSpPr>
      <xdr:spPr>
        <a:xfrm>
          <a:off x="12623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170180</xdr:rowOff>
    </xdr:from>
    <xdr:to xmlns:xdr="http://schemas.openxmlformats.org/drawingml/2006/spreadsheetDrawing">
      <xdr:col>82</xdr:col>
      <xdr:colOff>158750</xdr:colOff>
      <xdr:row>38</xdr:row>
      <xdr:rowOff>100330</xdr:rowOff>
    </xdr:to>
    <xdr:sp macro="" textlink="">
      <xdr:nvSpPr>
        <xdr:cNvPr id="328" name="楕円 327"/>
        <xdr:cNvSpPr/>
      </xdr:nvSpPr>
      <xdr:spPr>
        <a:xfrm>
          <a:off x="16459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142240</xdr:rowOff>
    </xdr:from>
    <xdr:ext cx="762000" cy="259080"/>
    <xdr:sp macro="" textlink="">
      <xdr:nvSpPr>
        <xdr:cNvPr id="329" name="補助費等該当値テキスト"/>
        <xdr:cNvSpPr txBox="1"/>
      </xdr:nvSpPr>
      <xdr:spPr>
        <a:xfrm>
          <a:off x="16598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128905</xdr:rowOff>
    </xdr:from>
    <xdr:to xmlns:xdr="http://schemas.openxmlformats.org/drawingml/2006/spreadsheetDrawing">
      <xdr:col>78</xdr:col>
      <xdr:colOff>120650</xdr:colOff>
      <xdr:row>38</xdr:row>
      <xdr:rowOff>59055</xdr:rowOff>
    </xdr:to>
    <xdr:sp macro="" textlink="">
      <xdr:nvSpPr>
        <xdr:cNvPr id="330" name="楕円 329"/>
        <xdr:cNvSpPr/>
      </xdr:nvSpPr>
      <xdr:spPr>
        <a:xfrm>
          <a:off x="15621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43815</xdr:rowOff>
    </xdr:from>
    <xdr:ext cx="736600" cy="258445"/>
    <xdr:sp macro="" textlink="">
      <xdr:nvSpPr>
        <xdr:cNvPr id="331" name="テキスト ボックス 330"/>
        <xdr:cNvSpPr txBox="1"/>
      </xdr:nvSpPr>
      <xdr:spPr>
        <a:xfrm>
          <a:off x="15290800" y="6558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21590</xdr:rowOff>
    </xdr:from>
    <xdr:to xmlns:xdr="http://schemas.openxmlformats.org/drawingml/2006/spreadsheetDrawing">
      <xdr:col>74</xdr:col>
      <xdr:colOff>31750</xdr:colOff>
      <xdr:row>38</xdr:row>
      <xdr:rowOff>123190</xdr:rowOff>
    </xdr:to>
    <xdr:sp macro="" textlink="">
      <xdr:nvSpPr>
        <xdr:cNvPr id="332" name="楕円 331"/>
        <xdr:cNvSpPr/>
      </xdr:nvSpPr>
      <xdr:spPr>
        <a:xfrm>
          <a:off x="14732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107950</xdr:rowOff>
    </xdr:from>
    <xdr:ext cx="762000" cy="259080"/>
    <xdr:sp macro="" textlink="">
      <xdr:nvSpPr>
        <xdr:cNvPr id="333" name="テキスト ボックス 332"/>
        <xdr:cNvSpPr txBox="1"/>
      </xdr:nvSpPr>
      <xdr:spPr>
        <a:xfrm>
          <a:off x="14401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34" name="楕円 333"/>
        <xdr:cNvSpPr/>
      </xdr:nvSpPr>
      <xdr:spPr>
        <a:xfrm>
          <a:off x="13843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96520</xdr:rowOff>
    </xdr:from>
    <xdr:ext cx="761365" cy="259080"/>
    <xdr:sp macro="" textlink="">
      <xdr:nvSpPr>
        <xdr:cNvPr id="335" name="テキスト ボックス 334"/>
        <xdr:cNvSpPr txBox="1"/>
      </xdr:nvSpPr>
      <xdr:spPr>
        <a:xfrm>
          <a:off x="13512800" y="6440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36" name="楕円 335"/>
        <xdr:cNvSpPr/>
      </xdr:nvSpPr>
      <xdr:spPr>
        <a:xfrm>
          <a:off x="12954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86995</xdr:rowOff>
    </xdr:from>
    <xdr:ext cx="762000" cy="258445"/>
    <xdr:sp macro="" textlink="">
      <xdr:nvSpPr>
        <xdr:cNvPr id="337" name="テキスト ボックス 336"/>
        <xdr:cNvSpPr txBox="1"/>
      </xdr:nvSpPr>
      <xdr:spPr>
        <a:xfrm>
          <a:off x="12623800" y="643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公債費は、前年度から1.4ポイント増の20.5％となりました。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H30年度借入した</a:t>
          </a:r>
          <a:r>
            <a:rPr kumimoji="1" lang="ja-JP" altLang="en-US" sz="1300">
              <a:latin typeface="ＭＳ Ｐゴシック"/>
              <a:ea typeface="ＭＳ Ｐゴシック"/>
            </a:rPr>
            <a:t>風連中央小学校校舎改築事業などの大型事業の元金償還が始まったことによるものです。</a:t>
          </a:r>
          <a:r>
            <a:rPr kumimoji="1" lang="ja-JP" altLang="en-US" sz="1300">
              <a:latin typeface="ＭＳ Ｐゴシック"/>
              <a:ea typeface="ＭＳ Ｐゴシック"/>
            </a:rPr>
            <a:t>引き続き、将来の財政運営を見据えて事業を厳選し、公債費の適正管理に努めます。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3" name="テキスト ボックス 352"/>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5" name="テキスト ボックス 354"/>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7" name="テキスト ボックス 356"/>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9" name="テキスト ボックス 358"/>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1" name="テキスト ボックス 360"/>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65"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14605</xdr:rowOff>
    </xdr:from>
    <xdr:to xmlns:xdr="http://schemas.openxmlformats.org/drawingml/2006/spreadsheetDrawing">
      <xdr:col>24</xdr:col>
      <xdr:colOff>25400</xdr:colOff>
      <xdr:row>75</xdr:row>
      <xdr:rowOff>41275</xdr:rowOff>
    </xdr:to>
    <xdr:cxnSp macro="">
      <xdr:nvCxnSpPr>
        <xdr:cNvPr id="369" name="直線コネクタ 368"/>
        <xdr:cNvCxnSpPr/>
      </xdr:nvCxnSpPr>
      <xdr:spPr>
        <a:xfrm>
          <a:off x="3987800" y="128733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161290</xdr:rowOff>
    </xdr:from>
    <xdr:ext cx="762000" cy="259080"/>
    <xdr:sp macro="" textlink="">
      <xdr:nvSpPr>
        <xdr:cNvPr id="370" name="公債費平均値テキスト"/>
        <xdr:cNvSpPr txBox="1"/>
      </xdr:nvSpPr>
      <xdr:spPr>
        <a:xfrm>
          <a:off x="4914900" y="1267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14605</xdr:rowOff>
    </xdr:from>
    <xdr:to xmlns:xdr="http://schemas.openxmlformats.org/drawingml/2006/spreadsheetDrawing">
      <xdr:col>19</xdr:col>
      <xdr:colOff>187325</xdr:colOff>
      <xdr:row>75</xdr:row>
      <xdr:rowOff>20320</xdr:rowOff>
    </xdr:to>
    <xdr:cxnSp macro="">
      <xdr:nvCxnSpPr>
        <xdr:cNvPr id="372" name="直線コネクタ 371"/>
        <xdr:cNvCxnSpPr/>
      </xdr:nvCxnSpPr>
      <xdr:spPr>
        <a:xfrm flipV="1">
          <a:off x="3098800" y="12873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35965" cy="258445"/>
    <xdr:sp macro="" textlink="">
      <xdr:nvSpPr>
        <xdr:cNvPr id="374" name="テキスト ボックス 373"/>
        <xdr:cNvSpPr txBox="1"/>
      </xdr:nvSpPr>
      <xdr:spPr>
        <a:xfrm>
          <a:off x="3606800" y="125799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3175</xdr:rowOff>
    </xdr:from>
    <xdr:to xmlns:xdr="http://schemas.openxmlformats.org/drawingml/2006/spreadsheetDrawing">
      <xdr:col>15</xdr:col>
      <xdr:colOff>98425</xdr:colOff>
      <xdr:row>75</xdr:row>
      <xdr:rowOff>20320</xdr:rowOff>
    </xdr:to>
    <xdr:cxnSp macro="">
      <xdr:nvCxnSpPr>
        <xdr:cNvPr id="375" name="直線コネクタ 374"/>
        <xdr:cNvCxnSpPr/>
      </xdr:nvCxnSpPr>
      <xdr:spPr>
        <a:xfrm>
          <a:off x="2209800" y="128619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135255</xdr:rowOff>
    </xdr:from>
    <xdr:to xmlns:xdr="http://schemas.openxmlformats.org/drawingml/2006/spreadsheetDrawing">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75565</xdr:rowOff>
    </xdr:from>
    <xdr:ext cx="762000" cy="258445"/>
    <xdr:sp macro="" textlink="">
      <xdr:nvSpPr>
        <xdr:cNvPr id="377" name="テキスト ボックス 376"/>
        <xdr:cNvSpPr txBox="1"/>
      </xdr:nvSpPr>
      <xdr:spPr>
        <a:xfrm>
          <a:off x="2717800" y="12591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147955</xdr:rowOff>
    </xdr:from>
    <xdr:to xmlns:xdr="http://schemas.openxmlformats.org/drawingml/2006/spreadsheetDrawing">
      <xdr:col>11</xdr:col>
      <xdr:colOff>9525</xdr:colOff>
      <xdr:row>75</xdr:row>
      <xdr:rowOff>3175</xdr:rowOff>
    </xdr:to>
    <xdr:cxnSp macro="">
      <xdr:nvCxnSpPr>
        <xdr:cNvPr id="378" name="直線コネクタ 377"/>
        <xdr:cNvCxnSpPr/>
      </xdr:nvCxnSpPr>
      <xdr:spPr>
        <a:xfrm>
          <a:off x="1320800" y="12835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52070</xdr:rowOff>
    </xdr:from>
    <xdr:ext cx="761365" cy="258445"/>
    <xdr:sp macro="" textlink="">
      <xdr:nvSpPr>
        <xdr:cNvPr id="380" name="テキスト ボックス 379"/>
        <xdr:cNvSpPr txBox="1"/>
      </xdr:nvSpPr>
      <xdr:spPr>
        <a:xfrm>
          <a:off x="1828800" y="12910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52070</xdr:rowOff>
    </xdr:from>
    <xdr:ext cx="761365" cy="258445"/>
    <xdr:sp macro="" textlink="">
      <xdr:nvSpPr>
        <xdr:cNvPr id="382" name="テキスト ボックス 381"/>
        <xdr:cNvSpPr txBox="1"/>
      </xdr:nvSpPr>
      <xdr:spPr>
        <a:xfrm>
          <a:off x="939800" y="12910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5" name="テキスト ボックス 38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161925</xdr:rowOff>
    </xdr:from>
    <xdr:to xmlns:xdr="http://schemas.openxmlformats.org/drawingml/2006/spreadsheetDrawing">
      <xdr:col>24</xdr:col>
      <xdr:colOff>76200</xdr:colOff>
      <xdr:row>75</xdr:row>
      <xdr:rowOff>92075</xdr:rowOff>
    </xdr:to>
    <xdr:sp macro="" textlink="">
      <xdr:nvSpPr>
        <xdr:cNvPr id="388" name="楕円 387"/>
        <xdr:cNvSpPr/>
      </xdr:nvSpPr>
      <xdr:spPr>
        <a:xfrm>
          <a:off x="47752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133985</xdr:rowOff>
    </xdr:from>
    <xdr:ext cx="762000" cy="258445"/>
    <xdr:sp macro="" textlink="">
      <xdr:nvSpPr>
        <xdr:cNvPr id="389" name="公債費該当値テキスト"/>
        <xdr:cNvSpPr txBox="1"/>
      </xdr:nvSpPr>
      <xdr:spPr>
        <a:xfrm>
          <a:off x="4914900" y="1282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135255</xdr:rowOff>
    </xdr:from>
    <xdr:to xmlns:xdr="http://schemas.openxmlformats.org/drawingml/2006/spreadsheetDrawing">
      <xdr:col>20</xdr:col>
      <xdr:colOff>38100</xdr:colOff>
      <xdr:row>75</xdr:row>
      <xdr:rowOff>65405</xdr:rowOff>
    </xdr:to>
    <xdr:sp macro="" textlink="">
      <xdr:nvSpPr>
        <xdr:cNvPr id="390" name="楕円 389"/>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50165</xdr:rowOff>
    </xdr:from>
    <xdr:ext cx="735965" cy="259080"/>
    <xdr:sp macro="" textlink="">
      <xdr:nvSpPr>
        <xdr:cNvPr id="391" name="テキスト ボックス 390"/>
        <xdr:cNvSpPr txBox="1"/>
      </xdr:nvSpPr>
      <xdr:spPr>
        <a:xfrm>
          <a:off x="3606800" y="129089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92" name="楕円 391"/>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93" name="テキスト ボックス 392"/>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123825</xdr:rowOff>
    </xdr:from>
    <xdr:to xmlns:xdr="http://schemas.openxmlformats.org/drawingml/2006/spreadsheetDrawing">
      <xdr:col>11</xdr:col>
      <xdr:colOff>60325</xdr:colOff>
      <xdr:row>75</xdr:row>
      <xdr:rowOff>53975</xdr:rowOff>
    </xdr:to>
    <xdr:sp macro="" textlink="">
      <xdr:nvSpPr>
        <xdr:cNvPr id="394" name="楕円 393"/>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64135</xdr:rowOff>
    </xdr:from>
    <xdr:ext cx="761365" cy="258445"/>
    <xdr:sp macro="" textlink="">
      <xdr:nvSpPr>
        <xdr:cNvPr id="395" name="テキスト ボックス 394"/>
        <xdr:cNvSpPr txBox="1"/>
      </xdr:nvSpPr>
      <xdr:spPr>
        <a:xfrm>
          <a:off x="1828800" y="12579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97790</xdr:rowOff>
    </xdr:from>
    <xdr:to xmlns:xdr="http://schemas.openxmlformats.org/drawingml/2006/spreadsheetDrawing">
      <xdr:col>6</xdr:col>
      <xdr:colOff>171450</xdr:colOff>
      <xdr:row>75</xdr:row>
      <xdr:rowOff>27305</xdr:rowOff>
    </xdr:to>
    <xdr:sp macro="" textlink="">
      <xdr:nvSpPr>
        <xdr:cNvPr id="396" name="楕円 395"/>
        <xdr:cNvSpPr/>
      </xdr:nvSpPr>
      <xdr:spPr>
        <a:xfrm>
          <a:off x="1270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37465</xdr:rowOff>
    </xdr:from>
    <xdr:ext cx="761365" cy="259080"/>
    <xdr:sp macro="" textlink="">
      <xdr:nvSpPr>
        <xdr:cNvPr id="397" name="テキスト ボックス 396"/>
        <xdr:cNvSpPr txBox="1"/>
      </xdr:nvSpPr>
      <xdr:spPr>
        <a:xfrm>
          <a:off x="939800" y="12553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前年度から5.0ポイント減の75.9％となりました。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昨今の社会情勢から、人件費や資材単価の上昇、燃料費・電気料の高騰などの影響により、経費が増加傾向にありますが、引き続き、行財政改革の推進に積極的に取り組んでまいります。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9" name="テキスト ボックス 40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1" name="テキスト ボックス 41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3" name="テキスト ボックス 412"/>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5" name="テキスト ボックス 414"/>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7" name="テキスト ボックス 416"/>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9" name="テキスト ボックス 418"/>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97790</xdr:rowOff>
    </xdr:to>
    <xdr:cxnSp macro="">
      <xdr:nvCxnSpPr>
        <xdr:cNvPr id="423" name="直線コネクタ 422"/>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69215</xdr:rowOff>
    </xdr:from>
    <xdr:ext cx="762000" cy="259080"/>
    <xdr:sp macro="" textlink="">
      <xdr:nvSpPr>
        <xdr:cNvPr id="424" name="公債費以外最小値テキスト"/>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97790</xdr:rowOff>
    </xdr:from>
    <xdr:to xmlns:xdr="http://schemas.openxmlformats.org/drawingml/2006/spreadsheetDrawing">
      <xdr:col>82</xdr:col>
      <xdr:colOff>196850</xdr:colOff>
      <xdr:row>79</xdr:row>
      <xdr:rowOff>97790</xdr:rowOff>
    </xdr:to>
    <xdr:cxnSp macro="">
      <xdr:nvCxnSpPr>
        <xdr:cNvPr id="425" name="直線コネクタ 424"/>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2000" cy="259080"/>
    <xdr:sp macro="" textlink="">
      <xdr:nvSpPr>
        <xdr:cNvPr id="426"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27" name="直線コネクタ 426"/>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53975</xdr:rowOff>
    </xdr:from>
    <xdr:to xmlns:xdr="http://schemas.openxmlformats.org/drawingml/2006/spreadsheetDrawing">
      <xdr:col>82</xdr:col>
      <xdr:colOff>107950</xdr:colOff>
      <xdr:row>77</xdr:row>
      <xdr:rowOff>111125</xdr:rowOff>
    </xdr:to>
    <xdr:cxnSp macro="">
      <xdr:nvCxnSpPr>
        <xdr:cNvPr id="428" name="直線コネクタ 427"/>
        <xdr:cNvCxnSpPr/>
      </xdr:nvCxnSpPr>
      <xdr:spPr>
        <a:xfrm>
          <a:off x="15671800" y="1308417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101600</xdr:rowOff>
    </xdr:from>
    <xdr:ext cx="762000" cy="259080"/>
    <xdr:sp macro="" textlink="">
      <xdr:nvSpPr>
        <xdr:cNvPr id="429" name="公債費以外平均値テキスト"/>
        <xdr:cNvSpPr txBox="1"/>
      </xdr:nvSpPr>
      <xdr:spPr>
        <a:xfrm>
          <a:off x="16598900" y="1296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53975</xdr:rowOff>
    </xdr:from>
    <xdr:to xmlns:xdr="http://schemas.openxmlformats.org/drawingml/2006/spreadsheetDrawing">
      <xdr:col>78</xdr:col>
      <xdr:colOff>69850</xdr:colOff>
      <xdr:row>76</xdr:row>
      <xdr:rowOff>158750</xdr:rowOff>
    </xdr:to>
    <xdr:cxnSp macro="">
      <xdr:nvCxnSpPr>
        <xdr:cNvPr id="431" name="直線コネクタ 430"/>
        <xdr:cNvCxnSpPr/>
      </xdr:nvCxnSpPr>
      <xdr:spPr>
        <a:xfrm flipV="1">
          <a:off x="14782800" y="130841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73660</xdr:rowOff>
    </xdr:from>
    <xdr:ext cx="736600" cy="259080"/>
    <xdr:sp macro="" textlink="">
      <xdr:nvSpPr>
        <xdr:cNvPr id="433" name="テキスト ボックス 432"/>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158750</xdr:rowOff>
    </xdr:from>
    <xdr:to xmlns:xdr="http://schemas.openxmlformats.org/drawingml/2006/spreadsheetDrawing">
      <xdr:col>73</xdr:col>
      <xdr:colOff>180975</xdr:colOff>
      <xdr:row>77</xdr:row>
      <xdr:rowOff>55880</xdr:rowOff>
    </xdr:to>
    <xdr:cxnSp macro="">
      <xdr:nvCxnSpPr>
        <xdr:cNvPr id="434" name="直線コネクタ 433"/>
        <xdr:cNvCxnSpPr/>
      </xdr:nvCxnSpPr>
      <xdr:spPr>
        <a:xfrm flipV="1">
          <a:off x="13893800" y="131889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35" name="フローチャート: 判断 434"/>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32385</xdr:rowOff>
    </xdr:from>
    <xdr:ext cx="762000" cy="258445"/>
    <xdr:sp macro="" textlink="">
      <xdr:nvSpPr>
        <xdr:cNvPr id="436" name="テキスト ボックス 435"/>
        <xdr:cNvSpPr txBox="1"/>
      </xdr:nvSpPr>
      <xdr:spPr>
        <a:xfrm>
          <a:off x="14401800" y="1323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55880</xdr:rowOff>
    </xdr:from>
    <xdr:to xmlns:xdr="http://schemas.openxmlformats.org/drawingml/2006/spreadsheetDrawing">
      <xdr:col>69</xdr:col>
      <xdr:colOff>92075</xdr:colOff>
      <xdr:row>77</xdr:row>
      <xdr:rowOff>60960</xdr:rowOff>
    </xdr:to>
    <xdr:cxnSp macro="">
      <xdr:nvCxnSpPr>
        <xdr:cNvPr id="437" name="直線コネクタ 436"/>
        <xdr:cNvCxnSpPr/>
      </xdr:nvCxnSpPr>
      <xdr:spPr>
        <a:xfrm flipV="1">
          <a:off x="13004800" y="13257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8" name="フローチャート: 判断 437"/>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1365" cy="259080"/>
    <xdr:sp macro="" textlink="">
      <xdr:nvSpPr>
        <xdr:cNvPr id="439" name="テキスト ボックス 438"/>
        <xdr:cNvSpPr txBox="1"/>
      </xdr:nvSpPr>
      <xdr:spPr>
        <a:xfrm>
          <a:off x="1351280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40" name="フローチャート: 判断 439"/>
        <xdr:cNvSpPr/>
      </xdr:nvSpPr>
      <xdr:spPr>
        <a:xfrm>
          <a:off x="12954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76200</xdr:rowOff>
    </xdr:from>
    <xdr:ext cx="762000" cy="258445"/>
    <xdr:sp macro="" textlink="">
      <xdr:nvSpPr>
        <xdr:cNvPr id="441" name="テキスト ボックス 440"/>
        <xdr:cNvSpPr txBox="1"/>
      </xdr:nvSpPr>
      <xdr:spPr>
        <a:xfrm>
          <a:off x="12623800" y="1293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60325</xdr:rowOff>
    </xdr:from>
    <xdr:to xmlns:xdr="http://schemas.openxmlformats.org/drawingml/2006/spreadsheetDrawing">
      <xdr:col>82</xdr:col>
      <xdr:colOff>158750</xdr:colOff>
      <xdr:row>77</xdr:row>
      <xdr:rowOff>161925</xdr:rowOff>
    </xdr:to>
    <xdr:sp macro="" textlink="">
      <xdr:nvSpPr>
        <xdr:cNvPr id="447" name="楕円 446"/>
        <xdr:cNvSpPr/>
      </xdr:nvSpPr>
      <xdr:spPr>
        <a:xfrm>
          <a:off x="164592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32385</xdr:rowOff>
    </xdr:from>
    <xdr:ext cx="762000" cy="258445"/>
    <xdr:sp macro="" textlink="">
      <xdr:nvSpPr>
        <xdr:cNvPr id="448" name="公債費以外該当値テキスト"/>
        <xdr:cNvSpPr txBox="1"/>
      </xdr:nvSpPr>
      <xdr:spPr>
        <a:xfrm>
          <a:off x="16598900" y="1323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3175</xdr:rowOff>
    </xdr:from>
    <xdr:to xmlns:xdr="http://schemas.openxmlformats.org/drawingml/2006/spreadsheetDrawing">
      <xdr:col>78</xdr:col>
      <xdr:colOff>120650</xdr:colOff>
      <xdr:row>76</xdr:row>
      <xdr:rowOff>104775</xdr:rowOff>
    </xdr:to>
    <xdr:sp macro="" textlink="">
      <xdr:nvSpPr>
        <xdr:cNvPr id="449" name="楕円 448"/>
        <xdr:cNvSpPr/>
      </xdr:nvSpPr>
      <xdr:spPr>
        <a:xfrm>
          <a:off x="15621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89535</xdr:rowOff>
    </xdr:from>
    <xdr:ext cx="736600" cy="258445"/>
    <xdr:sp macro="" textlink="">
      <xdr:nvSpPr>
        <xdr:cNvPr id="450" name="テキスト ボックス 449"/>
        <xdr:cNvSpPr txBox="1"/>
      </xdr:nvSpPr>
      <xdr:spPr>
        <a:xfrm>
          <a:off x="15290800" y="13119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107950</xdr:rowOff>
    </xdr:from>
    <xdr:to xmlns:xdr="http://schemas.openxmlformats.org/drawingml/2006/spreadsheetDrawing">
      <xdr:col>74</xdr:col>
      <xdr:colOff>31750</xdr:colOff>
      <xdr:row>77</xdr:row>
      <xdr:rowOff>38100</xdr:rowOff>
    </xdr:to>
    <xdr:sp macro="" textlink="">
      <xdr:nvSpPr>
        <xdr:cNvPr id="451" name="楕円 450"/>
        <xdr:cNvSpPr/>
      </xdr:nvSpPr>
      <xdr:spPr>
        <a:xfrm>
          <a:off x="14732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48260</xdr:rowOff>
    </xdr:from>
    <xdr:ext cx="762000" cy="259080"/>
    <xdr:sp macro="" textlink="">
      <xdr:nvSpPr>
        <xdr:cNvPr id="452" name="テキスト ボックス 451"/>
        <xdr:cNvSpPr txBox="1"/>
      </xdr:nvSpPr>
      <xdr:spPr>
        <a:xfrm>
          <a:off x="1440180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5080</xdr:rowOff>
    </xdr:from>
    <xdr:to xmlns:xdr="http://schemas.openxmlformats.org/drawingml/2006/spreadsheetDrawing">
      <xdr:col>69</xdr:col>
      <xdr:colOff>142875</xdr:colOff>
      <xdr:row>77</xdr:row>
      <xdr:rowOff>106680</xdr:rowOff>
    </xdr:to>
    <xdr:sp macro="" textlink="">
      <xdr:nvSpPr>
        <xdr:cNvPr id="453" name="楕円 452"/>
        <xdr:cNvSpPr/>
      </xdr:nvSpPr>
      <xdr:spPr>
        <a:xfrm>
          <a:off x="13843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91440</xdr:rowOff>
    </xdr:from>
    <xdr:ext cx="761365" cy="259080"/>
    <xdr:sp macro="" textlink="">
      <xdr:nvSpPr>
        <xdr:cNvPr id="454" name="テキスト ボックス 453"/>
        <xdr:cNvSpPr txBox="1"/>
      </xdr:nvSpPr>
      <xdr:spPr>
        <a:xfrm>
          <a:off x="13512800" y="13293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xdr:rowOff>
    </xdr:from>
    <xdr:to xmlns:xdr="http://schemas.openxmlformats.org/drawingml/2006/spreadsheetDrawing">
      <xdr:col>65</xdr:col>
      <xdr:colOff>53975</xdr:colOff>
      <xdr:row>77</xdr:row>
      <xdr:rowOff>111760</xdr:rowOff>
    </xdr:to>
    <xdr:sp macro="" textlink="">
      <xdr:nvSpPr>
        <xdr:cNvPr id="455" name="楕円 454"/>
        <xdr:cNvSpPr/>
      </xdr:nvSpPr>
      <xdr:spPr>
        <a:xfrm>
          <a:off x="12954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96520</xdr:rowOff>
    </xdr:from>
    <xdr:ext cx="762000" cy="259080"/>
    <xdr:sp macro="" textlink="">
      <xdr:nvSpPr>
        <xdr:cNvPr id="456" name="テキスト ボックス 455"/>
        <xdr:cNvSpPr txBox="1"/>
      </xdr:nvSpPr>
      <xdr:spPr>
        <a:xfrm>
          <a:off x="126238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61365" cy="259080"/>
    <xdr:sp macro="" textlink="">
      <xdr:nvSpPr>
        <xdr:cNvPr id="48" name="人口1人当たり決算額の推移最小値テキスト130"/>
        <xdr:cNvSpPr txBox="1"/>
      </xdr:nvSpPr>
      <xdr:spPr>
        <a:xfrm>
          <a:off x="5740400" y="349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61365" cy="258445"/>
    <xdr:sp macro="" textlink="">
      <xdr:nvSpPr>
        <xdr:cNvPr id="50" name="人口1人当たり決算額の推移最大値テキスト130"/>
        <xdr:cNvSpPr txBox="1"/>
      </xdr:nvSpPr>
      <xdr:spPr>
        <a:xfrm>
          <a:off x="5740400" y="1929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33655</xdr:rowOff>
    </xdr:from>
    <xdr:to xmlns:xdr="http://schemas.openxmlformats.org/drawingml/2006/spreadsheetDrawing">
      <xdr:col>29</xdr:col>
      <xdr:colOff>127000</xdr:colOff>
      <xdr:row>13</xdr:row>
      <xdr:rowOff>109220</xdr:rowOff>
    </xdr:to>
    <xdr:cxnSp macro="">
      <xdr:nvCxnSpPr>
        <xdr:cNvPr id="52" name="直線コネクタ 51"/>
        <xdr:cNvCxnSpPr/>
      </xdr:nvCxnSpPr>
      <xdr:spPr>
        <a:xfrm flipV="1">
          <a:off x="5003800" y="2310130"/>
          <a:ext cx="6477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61365" cy="258445"/>
    <xdr:sp macro="" textlink="">
      <xdr:nvSpPr>
        <xdr:cNvPr id="53" name="人口1人当たり決算額の推移平均値テキスト130"/>
        <xdr:cNvSpPr txBox="1"/>
      </xdr:nvSpPr>
      <xdr:spPr>
        <a:xfrm>
          <a:off x="5740400" y="2927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109220</xdr:rowOff>
    </xdr:from>
    <xdr:to xmlns:xdr="http://schemas.openxmlformats.org/drawingml/2006/spreadsheetDrawing">
      <xdr:col>26</xdr:col>
      <xdr:colOff>50800</xdr:colOff>
      <xdr:row>13</xdr:row>
      <xdr:rowOff>128905</xdr:rowOff>
    </xdr:to>
    <xdr:cxnSp macro="">
      <xdr:nvCxnSpPr>
        <xdr:cNvPr id="55" name="直線コネクタ 54"/>
        <xdr:cNvCxnSpPr/>
      </xdr:nvCxnSpPr>
      <xdr:spPr>
        <a:xfrm flipV="1">
          <a:off x="4305300" y="238569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90805</xdr:rowOff>
    </xdr:from>
    <xdr:ext cx="736600" cy="258445"/>
    <xdr:sp macro="" textlink="">
      <xdr:nvSpPr>
        <xdr:cNvPr id="57" name="テキスト ボックス 56"/>
        <xdr:cNvSpPr txBox="1"/>
      </xdr:nvSpPr>
      <xdr:spPr>
        <a:xfrm>
          <a:off x="4622800" y="3053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128905</xdr:rowOff>
    </xdr:from>
    <xdr:to xmlns:xdr="http://schemas.openxmlformats.org/drawingml/2006/spreadsheetDrawing">
      <xdr:col>22</xdr:col>
      <xdr:colOff>114300</xdr:colOff>
      <xdr:row>14</xdr:row>
      <xdr:rowOff>18415</xdr:rowOff>
    </xdr:to>
    <xdr:cxnSp macro="">
      <xdr:nvCxnSpPr>
        <xdr:cNvPr id="58" name="直線コネクタ 57"/>
        <xdr:cNvCxnSpPr/>
      </xdr:nvCxnSpPr>
      <xdr:spPr>
        <a:xfrm flipV="1">
          <a:off x="3606800" y="2405380"/>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2545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136525</xdr:rowOff>
    </xdr:from>
    <xdr:ext cx="762000" cy="258445"/>
    <xdr:sp macro="" textlink="">
      <xdr:nvSpPr>
        <xdr:cNvPr id="60" name="テキスト ボックス 59"/>
        <xdr:cNvSpPr txBox="1"/>
      </xdr:nvSpPr>
      <xdr:spPr>
        <a:xfrm>
          <a:off x="3924300" y="309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18415</xdr:rowOff>
    </xdr:from>
    <xdr:to xmlns:xdr="http://schemas.openxmlformats.org/drawingml/2006/spreadsheetDrawing">
      <xdr:col>18</xdr:col>
      <xdr:colOff>177800</xdr:colOff>
      <xdr:row>14</xdr:row>
      <xdr:rowOff>36195</xdr:rowOff>
    </xdr:to>
    <xdr:cxnSp macro="">
      <xdr:nvCxnSpPr>
        <xdr:cNvPr id="61" name="直線コネクタ 60"/>
        <xdr:cNvCxnSpPr/>
      </xdr:nvCxnSpPr>
      <xdr:spPr>
        <a:xfrm flipV="1">
          <a:off x="2908300" y="24663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168910</xdr:rowOff>
    </xdr:from>
    <xdr:ext cx="762000" cy="258445"/>
    <xdr:sp macro="" textlink="">
      <xdr:nvSpPr>
        <xdr:cNvPr id="63" name="テキスト ボックス 62"/>
        <xdr:cNvSpPr txBox="1"/>
      </xdr:nvSpPr>
      <xdr:spPr>
        <a:xfrm>
          <a:off x="3225800" y="313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857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14605</xdr:rowOff>
    </xdr:from>
    <xdr:ext cx="762000" cy="259080"/>
    <xdr:sp macro="" textlink="">
      <xdr:nvSpPr>
        <xdr:cNvPr id="65" name="テキスト ボックス 64"/>
        <xdr:cNvSpPr txBox="1"/>
      </xdr:nvSpPr>
      <xdr:spPr>
        <a:xfrm>
          <a:off x="2527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154940</xdr:rowOff>
    </xdr:from>
    <xdr:to xmlns:xdr="http://schemas.openxmlformats.org/drawingml/2006/spreadsheetDrawing">
      <xdr:col>29</xdr:col>
      <xdr:colOff>177800</xdr:colOff>
      <xdr:row>13</xdr:row>
      <xdr:rowOff>84455</xdr:rowOff>
    </xdr:to>
    <xdr:sp macro="" textlink="">
      <xdr:nvSpPr>
        <xdr:cNvPr id="71" name="楕円 70"/>
        <xdr:cNvSpPr/>
      </xdr:nvSpPr>
      <xdr:spPr>
        <a:xfrm>
          <a:off x="5600700" y="22599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63500</xdr:rowOff>
    </xdr:from>
    <xdr:ext cx="761365" cy="258445"/>
    <xdr:sp macro="" textlink="">
      <xdr:nvSpPr>
        <xdr:cNvPr id="72" name="人口1人当たり決算額の推移該当値テキスト130"/>
        <xdr:cNvSpPr txBox="1"/>
      </xdr:nvSpPr>
      <xdr:spPr>
        <a:xfrm>
          <a:off x="5740400" y="2168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58420</xdr:rowOff>
    </xdr:from>
    <xdr:to xmlns:xdr="http://schemas.openxmlformats.org/drawingml/2006/spreadsheetDrawing">
      <xdr:col>26</xdr:col>
      <xdr:colOff>101600</xdr:colOff>
      <xdr:row>13</xdr:row>
      <xdr:rowOff>160020</xdr:rowOff>
    </xdr:to>
    <xdr:sp macro="" textlink="">
      <xdr:nvSpPr>
        <xdr:cNvPr id="73" name="楕円 72"/>
        <xdr:cNvSpPr/>
      </xdr:nvSpPr>
      <xdr:spPr>
        <a:xfrm>
          <a:off x="4953000" y="233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170180</xdr:rowOff>
    </xdr:from>
    <xdr:ext cx="736600" cy="259080"/>
    <xdr:sp macro="" textlink="">
      <xdr:nvSpPr>
        <xdr:cNvPr id="74" name="テキスト ボックス 73"/>
        <xdr:cNvSpPr txBox="1"/>
      </xdr:nvSpPr>
      <xdr:spPr>
        <a:xfrm>
          <a:off x="4622800" y="2103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78105</xdr:rowOff>
    </xdr:from>
    <xdr:to xmlns:xdr="http://schemas.openxmlformats.org/drawingml/2006/spreadsheetDrawing">
      <xdr:col>22</xdr:col>
      <xdr:colOff>165100</xdr:colOff>
      <xdr:row>14</xdr:row>
      <xdr:rowOff>8255</xdr:rowOff>
    </xdr:to>
    <xdr:sp macro="" textlink="">
      <xdr:nvSpPr>
        <xdr:cNvPr id="75" name="楕円 74"/>
        <xdr:cNvSpPr/>
      </xdr:nvSpPr>
      <xdr:spPr>
        <a:xfrm>
          <a:off x="4254500" y="235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18415</xdr:rowOff>
    </xdr:from>
    <xdr:ext cx="762000" cy="258445"/>
    <xdr:sp macro="" textlink="">
      <xdr:nvSpPr>
        <xdr:cNvPr id="76" name="テキスト ボックス 75"/>
        <xdr:cNvSpPr txBox="1"/>
      </xdr:nvSpPr>
      <xdr:spPr>
        <a:xfrm>
          <a:off x="3924300" y="212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139065</xdr:rowOff>
    </xdr:from>
    <xdr:to xmlns:xdr="http://schemas.openxmlformats.org/drawingml/2006/spreadsheetDrawing">
      <xdr:col>19</xdr:col>
      <xdr:colOff>38100</xdr:colOff>
      <xdr:row>14</xdr:row>
      <xdr:rowOff>69215</xdr:rowOff>
    </xdr:to>
    <xdr:sp macro="" textlink="">
      <xdr:nvSpPr>
        <xdr:cNvPr id="77" name="楕円 76"/>
        <xdr:cNvSpPr/>
      </xdr:nvSpPr>
      <xdr:spPr>
        <a:xfrm>
          <a:off x="3556000" y="24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79375</xdr:rowOff>
    </xdr:from>
    <xdr:ext cx="762000" cy="258445"/>
    <xdr:sp macro="" textlink="">
      <xdr:nvSpPr>
        <xdr:cNvPr id="78" name="テキスト ボックス 77"/>
        <xdr:cNvSpPr txBox="1"/>
      </xdr:nvSpPr>
      <xdr:spPr>
        <a:xfrm>
          <a:off x="3225800" y="2184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156845</xdr:rowOff>
    </xdr:from>
    <xdr:to xmlns:xdr="http://schemas.openxmlformats.org/drawingml/2006/spreadsheetDrawing">
      <xdr:col>15</xdr:col>
      <xdr:colOff>101600</xdr:colOff>
      <xdr:row>14</xdr:row>
      <xdr:rowOff>86995</xdr:rowOff>
    </xdr:to>
    <xdr:sp macro="" textlink="">
      <xdr:nvSpPr>
        <xdr:cNvPr id="79" name="楕円 78"/>
        <xdr:cNvSpPr/>
      </xdr:nvSpPr>
      <xdr:spPr>
        <a:xfrm>
          <a:off x="2857500" y="243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97790</xdr:rowOff>
    </xdr:from>
    <xdr:ext cx="762000" cy="258445"/>
    <xdr:sp macro="" textlink="">
      <xdr:nvSpPr>
        <xdr:cNvPr id="80" name="テキスト ボックス 79"/>
        <xdr:cNvSpPr txBox="1"/>
      </xdr:nvSpPr>
      <xdr:spPr>
        <a:xfrm>
          <a:off x="2527300" y="220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61365" cy="259080"/>
    <xdr:sp macro="" textlink="">
      <xdr:nvSpPr>
        <xdr:cNvPr id="110" name="人口1人当たり決算額の推移最小値テキスト445"/>
        <xdr:cNvSpPr txBox="1"/>
      </xdr:nvSpPr>
      <xdr:spPr>
        <a:xfrm>
          <a:off x="5740400" y="7585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61365" cy="258445"/>
    <xdr:sp macro="" textlink="">
      <xdr:nvSpPr>
        <xdr:cNvPr id="112" name="人口1人当たり決算額の推移最大値テキスト445"/>
        <xdr:cNvSpPr txBox="1"/>
      </xdr:nvSpPr>
      <xdr:spPr>
        <a:xfrm>
          <a:off x="5740400" y="5694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274320</xdr:rowOff>
    </xdr:from>
    <xdr:to xmlns:xdr="http://schemas.openxmlformats.org/drawingml/2006/spreadsheetDrawing">
      <xdr:col>29</xdr:col>
      <xdr:colOff>127000</xdr:colOff>
      <xdr:row>37</xdr:row>
      <xdr:rowOff>276860</xdr:rowOff>
    </xdr:to>
    <xdr:cxnSp macro="">
      <xdr:nvCxnSpPr>
        <xdr:cNvPr id="114" name="直線コネクタ 113"/>
        <xdr:cNvCxnSpPr/>
      </xdr:nvCxnSpPr>
      <xdr:spPr>
        <a:xfrm>
          <a:off x="5003800" y="739902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263525</xdr:rowOff>
    </xdr:from>
    <xdr:ext cx="761365" cy="259080"/>
    <xdr:sp macro="" textlink="">
      <xdr:nvSpPr>
        <xdr:cNvPr id="115" name="人口1人当たり決算額の推移平均値テキスト445"/>
        <xdr:cNvSpPr txBox="1"/>
      </xdr:nvSpPr>
      <xdr:spPr>
        <a:xfrm>
          <a:off x="5740400" y="73882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267335</xdr:rowOff>
    </xdr:from>
    <xdr:to xmlns:xdr="http://schemas.openxmlformats.org/drawingml/2006/spreadsheetDrawing">
      <xdr:col>26</xdr:col>
      <xdr:colOff>50800</xdr:colOff>
      <xdr:row>37</xdr:row>
      <xdr:rowOff>274320</xdr:rowOff>
    </xdr:to>
    <xdr:cxnSp macro="">
      <xdr:nvCxnSpPr>
        <xdr:cNvPr id="117" name="直線コネクタ 116"/>
        <xdr:cNvCxnSpPr/>
      </xdr:nvCxnSpPr>
      <xdr:spPr>
        <a:xfrm>
          <a:off x="4305300" y="739203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22225</xdr:rowOff>
    </xdr:from>
    <xdr:ext cx="736600" cy="258445"/>
    <xdr:sp macro="" textlink="">
      <xdr:nvSpPr>
        <xdr:cNvPr id="119" name="テキスト ボックス 118"/>
        <xdr:cNvSpPr txBox="1"/>
      </xdr:nvSpPr>
      <xdr:spPr>
        <a:xfrm>
          <a:off x="4622800" y="748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267335</xdr:rowOff>
    </xdr:from>
    <xdr:to xmlns:xdr="http://schemas.openxmlformats.org/drawingml/2006/spreadsheetDrawing">
      <xdr:col>22</xdr:col>
      <xdr:colOff>114300</xdr:colOff>
      <xdr:row>37</xdr:row>
      <xdr:rowOff>295910</xdr:rowOff>
    </xdr:to>
    <xdr:cxnSp macro="">
      <xdr:nvCxnSpPr>
        <xdr:cNvPr id="120" name="直線コネクタ 119"/>
        <xdr:cNvCxnSpPr/>
      </xdr:nvCxnSpPr>
      <xdr:spPr>
        <a:xfrm flipV="1">
          <a:off x="3606800" y="739203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2545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29210</xdr:rowOff>
    </xdr:from>
    <xdr:ext cx="762000" cy="257810"/>
    <xdr:sp macro="" textlink="">
      <xdr:nvSpPr>
        <xdr:cNvPr id="122" name="テキスト ボックス 121"/>
        <xdr:cNvSpPr txBox="1"/>
      </xdr:nvSpPr>
      <xdr:spPr>
        <a:xfrm>
          <a:off x="3924300" y="7496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295910</xdr:rowOff>
    </xdr:from>
    <xdr:to xmlns:xdr="http://schemas.openxmlformats.org/drawingml/2006/spreadsheetDrawing">
      <xdr:col>18</xdr:col>
      <xdr:colOff>177800</xdr:colOff>
      <xdr:row>37</xdr:row>
      <xdr:rowOff>310515</xdr:rowOff>
    </xdr:to>
    <xdr:cxnSp macro="">
      <xdr:nvCxnSpPr>
        <xdr:cNvPr id="123" name="直線コネクタ 122"/>
        <xdr:cNvCxnSpPr/>
      </xdr:nvCxnSpPr>
      <xdr:spPr>
        <a:xfrm flipV="1">
          <a:off x="2908300" y="742061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556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26670</xdr:rowOff>
    </xdr:from>
    <xdr:ext cx="762000" cy="259080"/>
    <xdr:sp macro="" textlink="">
      <xdr:nvSpPr>
        <xdr:cNvPr id="125" name="テキスト ボックス 124"/>
        <xdr:cNvSpPr txBox="1"/>
      </xdr:nvSpPr>
      <xdr:spPr>
        <a:xfrm>
          <a:off x="3225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857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26035</xdr:rowOff>
    </xdr:from>
    <xdr:ext cx="762000" cy="259715"/>
    <xdr:sp macro="" textlink="">
      <xdr:nvSpPr>
        <xdr:cNvPr id="127" name="テキスト ボックス 126"/>
        <xdr:cNvSpPr txBox="1"/>
      </xdr:nvSpPr>
      <xdr:spPr>
        <a:xfrm>
          <a:off x="2527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227330</xdr:rowOff>
    </xdr:from>
    <xdr:to xmlns:xdr="http://schemas.openxmlformats.org/drawingml/2006/spreadsheetDrawing">
      <xdr:col>29</xdr:col>
      <xdr:colOff>177800</xdr:colOff>
      <xdr:row>37</xdr:row>
      <xdr:rowOff>328295</xdr:rowOff>
    </xdr:to>
    <xdr:sp macro="" textlink="">
      <xdr:nvSpPr>
        <xdr:cNvPr id="133" name="楕円 132"/>
        <xdr:cNvSpPr/>
      </xdr:nvSpPr>
      <xdr:spPr>
        <a:xfrm>
          <a:off x="5600700" y="73520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72390</xdr:rowOff>
    </xdr:from>
    <xdr:ext cx="761365" cy="259715"/>
    <xdr:sp macro="" textlink="">
      <xdr:nvSpPr>
        <xdr:cNvPr id="134" name="人口1人当たり決算額の推移該当値テキスト445"/>
        <xdr:cNvSpPr txBox="1"/>
      </xdr:nvSpPr>
      <xdr:spPr>
        <a:xfrm>
          <a:off x="5740400" y="71970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224790</xdr:rowOff>
    </xdr:from>
    <xdr:to xmlns:xdr="http://schemas.openxmlformats.org/drawingml/2006/spreadsheetDrawing">
      <xdr:col>26</xdr:col>
      <xdr:colOff>101600</xdr:colOff>
      <xdr:row>37</xdr:row>
      <xdr:rowOff>325120</xdr:rowOff>
    </xdr:to>
    <xdr:sp macro="" textlink="">
      <xdr:nvSpPr>
        <xdr:cNvPr id="135" name="楕円 134"/>
        <xdr:cNvSpPr/>
      </xdr:nvSpPr>
      <xdr:spPr>
        <a:xfrm>
          <a:off x="4953000" y="73494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164465</xdr:rowOff>
    </xdr:from>
    <xdr:ext cx="736600" cy="258445"/>
    <xdr:sp macro="" textlink="">
      <xdr:nvSpPr>
        <xdr:cNvPr id="136" name="テキスト ボックス 135"/>
        <xdr:cNvSpPr txBox="1"/>
      </xdr:nvSpPr>
      <xdr:spPr>
        <a:xfrm>
          <a:off x="4622800" y="7117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217805</xdr:rowOff>
    </xdr:from>
    <xdr:to xmlns:xdr="http://schemas.openxmlformats.org/drawingml/2006/spreadsheetDrawing">
      <xdr:col>22</xdr:col>
      <xdr:colOff>165100</xdr:colOff>
      <xdr:row>37</xdr:row>
      <xdr:rowOff>318770</xdr:rowOff>
    </xdr:to>
    <xdr:sp macro="" textlink="">
      <xdr:nvSpPr>
        <xdr:cNvPr id="137" name="楕円 136"/>
        <xdr:cNvSpPr/>
      </xdr:nvSpPr>
      <xdr:spPr>
        <a:xfrm>
          <a:off x="4254500" y="73425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157480</xdr:rowOff>
    </xdr:from>
    <xdr:ext cx="762000" cy="258445"/>
    <xdr:sp macro="" textlink="">
      <xdr:nvSpPr>
        <xdr:cNvPr id="138" name="テキスト ボックス 137"/>
        <xdr:cNvSpPr txBox="1"/>
      </xdr:nvSpPr>
      <xdr:spPr>
        <a:xfrm>
          <a:off x="3924300" y="7110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244475</xdr:rowOff>
    </xdr:from>
    <xdr:to xmlns:xdr="http://schemas.openxmlformats.org/drawingml/2006/spreadsheetDrawing">
      <xdr:col>19</xdr:col>
      <xdr:colOff>38100</xdr:colOff>
      <xdr:row>38</xdr:row>
      <xdr:rowOff>3175</xdr:rowOff>
    </xdr:to>
    <xdr:sp macro="" textlink="">
      <xdr:nvSpPr>
        <xdr:cNvPr id="139" name="楕円 138"/>
        <xdr:cNvSpPr/>
      </xdr:nvSpPr>
      <xdr:spPr>
        <a:xfrm>
          <a:off x="3556000" y="736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13335</xdr:rowOff>
    </xdr:from>
    <xdr:ext cx="762000" cy="259715"/>
    <xdr:sp macro="" textlink="">
      <xdr:nvSpPr>
        <xdr:cNvPr id="140" name="テキスト ボックス 139"/>
        <xdr:cNvSpPr txBox="1"/>
      </xdr:nvSpPr>
      <xdr:spPr>
        <a:xfrm>
          <a:off x="32258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259715</xdr:rowOff>
    </xdr:from>
    <xdr:to xmlns:xdr="http://schemas.openxmlformats.org/drawingml/2006/spreadsheetDrawing">
      <xdr:col>15</xdr:col>
      <xdr:colOff>101600</xdr:colOff>
      <xdr:row>38</xdr:row>
      <xdr:rowOff>18415</xdr:rowOff>
    </xdr:to>
    <xdr:sp macro="" textlink="">
      <xdr:nvSpPr>
        <xdr:cNvPr id="141" name="楕円 140"/>
        <xdr:cNvSpPr/>
      </xdr:nvSpPr>
      <xdr:spPr>
        <a:xfrm>
          <a:off x="28575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29845</xdr:rowOff>
    </xdr:from>
    <xdr:ext cx="762000" cy="257810"/>
    <xdr:sp macro="" textlink="">
      <xdr:nvSpPr>
        <xdr:cNvPr id="142" name="テキスト ボックス 141"/>
        <xdr:cNvSpPr txBox="1"/>
      </xdr:nvSpPr>
      <xdr:spPr>
        <a:xfrm>
          <a:off x="2527300" y="7154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26,020
25,940
535.20
25,059,418
24,702,214
350,239
12,919,413
25,249,829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670" cy="258445"/>
    <xdr:sp macro="" textlink="">
      <xdr:nvSpPr>
        <xdr:cNvPr id="57" name="人件費最小値テキスト"/>
        <xdr:cNvSpPr txBox="1"/>
      </xdr:nvSpPr>
      <xdr:spPr>
        <a:xfrm>
          <a:off x="4686300" y="6717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8445"/>
    <xdr:sp macro="" textlink="">
      <xdr:nvSpPr>
        <xdr:cNvPr id="59" name="人件費最大値テキスト"/>
        <xdr:cNvSpPr txBox="1"/>
      </xdr:nvSpPr>
      <xdr:spPr>
        <a:xfrm>
          <a:off x="4686300" y="513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60" name="直線コネクタ 59"/>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33020</xdr:rowOff>
    </xdr:from>
    <xdr:to xmlns:xdr="http://schemas.openxmlformats.org/drawingml/2006/spreadsheetDrawing">
      <xdr:col>24</xdr:col>
      <xdr:colOff>63500</xdr:colOff>
      <xdr:row>32</xdr:row>
      <xdr:rowOff>120650</xdr:rowOff>
    </xdr:to>
    <xdr:cxnSp macro="">
      <xdr:nvCxnSpPr>
        <xdr:cNvPr id="61" name="直線コネクタ 60"/>
        <xdr:cNvCxnSpPr/>
      </xdr:nvCxnSpPr>
      <xdr:spPr>
        <a:xfrm flipV="1">
          <a:off x="3797300" y="551942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98805" cy="259080"/>
    <xdr:sp macro="" textlink="">
      <xdr:nvSpPr>
        <xdr:cNvPr id="62" name="人件費平均値テキスト"/>
        <xdr:cNvSpPr txBox="1"/>
      </xdr:nvSpPr>
      <xdr:spPr>
        <a:xfrm>
          <a:off x="4686300" y="6083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120650</xdr:rowOff>
    </xdr:from>
    <xdr:to xmlns:xdr="http://schemas.openxmlformats.org/drawingml/2006/spreadsheetDrawing">
      <xdr:col>19</xdr:col>
      <xdr:colOff>177800</xdr:colOff>
      <xdr:row>32</xdr:row>
      <xdr:rowOff>156210</xdr:rowOff>
    </xdr:to>
    <xdr:cxnSp macro="">
      <xdr:nvCxnSpPr>
        <xdr:cNvPr id="64" name="直線コネクタ 63"/>
        <xdr:cNvCxnSpPr/>
      </xdr:nvCxnSpPr>
      <xdr:spPr>
        <a:xfrm flipV="1">
          <a:off x="2908300" y="56070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34290</xdr:rowOff>
    </xdr:from>
    <xdr:ext cx="598170" cy="259080"/>
    <xdr:sp macro="" textlink="">
      <xdr:nvSpPr>
        <xdr:cNvPr id="66" name="テキスト ボックス 65"/>
        <xdr:cNvSpPr txBox="1"/>
      </xdr:nvSpPr>
      <xdr:spPr>
        <a:xfrm>
          <a:off x="3497580" y="6206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156210</xdr:rowOff>
    </xdr:from>
    <xdr:to xmlns:xdr="http://schemas.openxmlformats.org/drawingml/2006/spreadsheetDrawing">
      <xdr:col>15</xdr:col>
      <xdr:colOff>50800</xdr:colOff>
      <xdr:row>33</xdr:row>
      <xdr:rowOff>132715</xdr:rowOff>
    </xdr:to>
    <xdr:cxnSp macro="">
      <xdr:nvCxnSpPr>
        <xdr:cNvPr id="67" name="直線コネクタ 66"/>
        <xdr:cNvCxnSpPr/>
      </xdr:nvCxnSpPr>
      <xdr:spPr>
        <a:xfrm flipV="1">
          <a:off x="2019300" y="564261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168910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857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90170</xdr:rowOff>
    </xdr:from>
    <xdr:ext cx="598170" cy="259080"/>
    <xdr:sp macro="" textlink="">
      <xdr:nvSpPr>
        <xdr:cNvPr id="69" name="テキスト ボックス 68"/>
        <xdr:cNvSpPr txBox="1"/>
      </xdr:nvSpPr>
      <xdr:spPr>
        <a:xfrm>
          <a:off x="2608580" y="626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132715</xdr:rowOff>
    </xdr:from>
    <xdr:to xmlns:xdr="http://schemas.openxmlformats.org/drawingml/2006/spreadsheetDrawing">
      <xdr:col>10</xdr:col>
      <xdr:colOff>114300</xdr:colOff>
      <xdr:row>34</xdr:row>
      <xdr:rowOff>7620</xdr:rowOff>
    </xdr:to>
    <xdr:cxnSp macro="">
      <xdr:nvCxnSpPr>
        <xdr:cNvPr id="70" name="直線コネクタ 69"/>
        <xdr:cNvCxnSpPr/>
      </xdr:nvCxnSpPr>
      <xdr:spPr>
        <a:xfrm flipV="1">
          <a:off x="1130300" y="57905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49530</xdr:rowOff>
    </xdr:to>
    <xdr:sp macro="" textlink="">
      <xdr:nvSpPr>
        <xdr:cNvPr id="71" name="フローチャート: 判断 70"/>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40640</xdr:rowOff>
    </xdr:from>
    <xdr:ext cx="534035" cy="258445"/>
    <xdr:sp macro="" textlink="">
      <xdr:nvSpPr>
        <xdr:cNvPr id="72" name="テキスト ボックス 71"/>
        <xdr:cNvSpPr txBox="1"/>
      </xdr:nvSpPr>
      <xdr:spPr>
        <a:xfrm>
          <a:off x="1751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43180</xdr:rowOff>
    </xdr:from>
    <xdr:ext cx="534035" cy="258445"/>
    <xdr:sp macro="" textlink="">
      <xdr:nvSpPr>
        <xdr:cNvPr id="74" name="テキスト ボックス 73"/>
        <xdr:cNvSpPr txBox="1"/>
      </xdr:nvSpPr>
      <xdr:spPr>
        <a:xfrm>
          <a:off x="862965" y="638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153670</xdr:rowOff>
    </xdr:from>
    <xdr:to xmlns:xdr="http://schemas.openxmlformats.org/drawingml/2006/spreadsheetDrawing">
      <xdr:col>24</xdr:col>
      <xdr:colOff>114300</xdr:colOff>
      <xdr:row>32</xdr:row>
      <xdr:rowOff>83820</xdr:rowOff>
    </xdr:to>
    <xdr:sp macro="" textlink="">
      <xdr:nvSpPr>
        <xdr:cNvPr id="80" name="楕円 79"/>
        <xdr:cNvSpPr/>
      </xdr:nvSpPr>
      <xdr:spPr>
        <a:xfrm>
          <a:off x="45847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5080</xdr:rowOff>
    </xdr:from>
    <xdr:ext cx="598805" cy="259080"/>
    <xdr:sp macro="" textlink="">
      <xdr:nvSpPr>
        <xdr:cNvPr id="81" name="人件費該当値テキスト"/>
        <xdr:cNvSpPr txBox="1"/>
      </xdr:nvSpPr>
      <xdr:spPr>
        <a:xfrm>
          <a:off x="4686300" y="532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69850</xdr:rowOff>
    </xdr:from>
    <xdr:to xmlns:xdr="http://schemas.openxmlformats.org/drawingml/2006/spreadsheetDrawing">
      <xdr:col>20</xdr:col>
      <xdr:colOff>38100</xdr:colOff>
      <xdr:row>32</xdr:row>
      <xdr:rowOff>171450</xdr:rowOff>
    </xdr:to>
    <xdr:sp macro="" textlink="">
      <xdr:nvSpPr>
        <xdr:cNvPr id="82" name="楕円 81"/>
        <xdr:cNvSpPr/>
      </xdr:nvSpPr>
      <xdr:spPr>
        <a:xfrm>
          <a:off x="3746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16510</xdr:rowOff>
    </xdr:from>
    <xdr:ext cx="598170" cy="259080"/>
    <xdr:sp macro="" textlink="">
      <xdr:nvSpPr>
        <xdr:cNvPr id="83" name="テキスト ボックス 82"/>
        <xdr:cNvSpPr txBox="1"/>
      </xdr:nvSpPr>
      <xdr:spPr>
        <a:xfrm>
          <a:off x="3497580" y="5331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105410</xdr:rowOff>
    </xdr:from>
    <xdr:to xmlns:xdr="http://schemas.openxmlformats.org/drawingml/2006/spreadsheetDrawing">
      <xdr:col>15</xdr:col>
      <xdr:colOff>101600</xdr:colOff>
      <xdr:row>33</xdr:row>
      <xdr:rowOff>35560</xdr:rowOff>
    </xdr:to>
    <xdr:sp macro="" textlink="">
      <xdr:nvSpPr>
        <xdr:cNvPr id="84" name="楕円 83"/>
        <xdr:cNvSpPr/>
      </xdr:nvSpPr>
      <xdr:spPr>
        <a:xfrm>
          <a:off x="2857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52070</xdr:rowOff>
    </xdr:from>
    <xdr:ext cx="598170" cy="258445"/>
    <xdr:sp macro="" textlink="">
      <xdr:nvSpPr>
        <xdr:cNvPr id="85" name="テキスト ボックス 84"/>
        <xdr:cNvSpPr txBox="1"/>
      </xdr:nvSpPr>
      <xdr:spPr>
        <a:xfrm>
          <a:off x="2608580" y="5367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81915</xdr:rowOff>
    </xdr:from>
    <xdr:to xmlns:xdr="http://schemas.openxmlformats.org/drawingml/2006/spreadsheetDrawing">
      <xdr:col>10</xdr:col>
      <xdr:colOff>165100</xdr:colOff>
      <xdr:row>34</xdr:row>
      <xdr:rowOff>12065</xdr:rowOff>
    </xdr:to>
    <xdr:sp macro="" textlink="">
      <xdr:nvSpPr>
        <xdr:cNvPr id="86" name="楕円 85"/>
        <xdr:cNvSpPr/>
      </xdr:nvSpPr>
      <xdr:spPr>
        <a:xfrm>
          <a:off x="1968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29210</xdr:rowOff>
    </xdr:from>
    <xdr:ext cx="598170" cy="258445"/>
    <xdr:sp macro="" textlink="">
      <xdr:nvSpPr>
        <xdr:cNvPr id="87" name="テキスト ボックス 86"/>
        <xdr:cNvSpPr txBox="1"/>
      </xdr:nvSpPr>
      <xdr:spPr>
        <a:xfrm>
          <a:off x="1719580" y="5515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128270</xdr:rowOff>
    </xdr:from>
    <xdr:to xmlns:xdr="http://schemas.openxmlformats.org/drawingml/2006/spreadsheetDrawing">
      <xdr:col>6</xdr:col>
      <xdr:colOff>38100</xdr:colOff>
      <xdr:row>34</xdr:row>
      <xdr:rowOff>58420</xdr:rowOff>
    </xdr:to>
    <xdr:sp macro="" textlink="">
      <xdr:nvSpPr>
        <xdr:cNvPr id="88" name="楕円 87"/>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74930</xdr:rowOff>
    </xdr:from>
    <xdr:ext cx="598170" cy="258445"/>
    <xdr:sp macro="" textlink="">
      <xdr:nvSpPr>
        <xdr:cNvPr id="89" name="テキスト ボックス 88"/>
        <xdr:cNvSpPr txBox="1"/>
      </xdr:nvSpPr>
      <xdr:spPr>
        <a:xfrm>
          <a:off x="830580" y="5561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670" cy="258445"/>
    <xdr:sp macro="" textlink="">
      <xdr:nvSpPr>
        <xdr:cNvPr id="114" name="物件費最小値テキスト"/>
        <xdr:cNvSpPr txBox="1"/>
      </xdr:nvSpPr>
      <xdr:spPr>
        <a:xfrm>
          <a:off x="4686300" y="10066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6" name="物件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166370</xdr:rowOff>
    </xdr:from>
    <xdr:to xmlns:xdr="http://schemas.openxmlformats.org/drawingml/2006/spreadsheetDrawing">
      <xdr:col>24</xdr:col>
      <xdr:colOff>63500</xdr:colOff>
      <xdr:row>58</xdr:row>
      <xdr:rowOff>19685</xdr:rowOff>
    </xdr:to>
    <xdr:cxnSp macro="">
      <xdr:nvCxnSpPr>
        <xdr:cNvPr id="118" name="直線コネクタ 117"/>
        <xdr:cNvCxnSpPr/>
      </xdr:nvCxnSpPr>
      <xdr:spPr>
        <a:xfrm flipV="1">
          <a:off x="3797300" y="993902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119380</xdr:rowOff>
    </xdr:from>
    <xdr:ext cx="598805" cy="259080"/>
    <xdr:sp macro="" textlink="">
      <xdr:nvSpPr>
        <xdr:cNvPr id="119" name="物件費平均値テキスト"/>
        <xdr:cNvSpPr txBox="1"/>
      </xdr:nvSpPr>
      <xdr:spPr>
        <a:xfrm>
          <a:off x="4686300" y="9892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19685</xdr:rowOff>
    </xdr:from>
    <xdr:to xmlns:xdr="http://schemas.openxmlformats.org/drawingml/2006/spreadsheetDrawing">
      <xdr:col>19</xdr:col>
      <xdr:colOff>177800</xdr:colOff>
      <xdr:row>58</xdr:row>
      <xdr:rowOff>36830</xdr:rowOff>
    </xdr:to>
    <xdr:cxnSp macro="">
      <xdr:nvCxnSpPr>
        <xdr:cNvPr id="121" name="直線コネクタ 120"/>
        <xdr:cNvCxnSpPr/>
      </xdr:nvCxnSpPr>
      <xdr:spPr>
        <a:xfrm flipV="1">
          <a:off x="2908300" y="99637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73025</xdr:rowOff>
    </xdr:from>
    <xdr:ext cx="534035" cy="259080"/>
    <xdr:sp macro="" textlink="">
      <xdr:nvSpPr>
        <xdr:cNvPr id="123" name="テキスト ボックス 122"/>
        <xdr:cNvSpPr txBox="1"/>
      </xdr:nvSpPr>
      <xdr:spPr>
        <a:xfrm>
          <a:off x="3529965" y="1001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26035</xdr:rowOff>
    </xdr:from>
    <xdr:to xmlns:xdr="http://schemas.openxmlformats.org/drawingml/2006/spreadsheetDrawing">
      <xdr:col>15</xdr:col>
      <xdr:colOff>50800</xdr:colOff>
      <xdr:row>58</xdr:row>
      <xdr:rowOff>36830</xdr:rowOff>
    </xdr:to>
    <xdr:cxnSp macro="">
      <xdr:nvCxnSpPr>
        <xdr:cNvPr id="124" name="直線コネクタ 123"/>
        <xdr:cNvCxnSpPr/>
      </xdr:nvCxnSpPr>
      <xdr:spPr>
        <a:xfrm>
          <a:off x="2019300" y="99701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857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85090</xdr:rowOff>
    </xdr:from>
    <xdr:ext cx="534035" cy="259080"/>
    <xdr:sp macro="" textlink="">
      <xdr:nvSpPr>
        <xdr:cNvPr id="126" name="テキスト ボックス 125"/>
        <xdr:cNvSpPr txBox="1"/>
      </xdr:nvSpPr>
      <xdr:spPr>
        <a:xfrm>
          <a:off x="2640965" y="1002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26035</xdr:rowOff>
    </xdr:from>
    <xdr:to xmlns:xdr="http://schemas.openxmlformats.org/drawingml/2006/spreadsheetDrawing">
      <xdr:col>10</xdr:col>
      <xdr:colOff>114300</xdr:colOff>
      <xdr:row>58</xdr:row>
      <xdr:rowOff>33020</xdr:rowOff>
    </xdr:to>
    <xdr:cxnSp macro="">
      <xdr:nvCxnSpPr>
        <xdr:cNvPr id="127" name="直線コネクタ 126"/>
        <xdr:cNvCxnSpPr/>
      </xdr:nvCxnSpPr>
      <xdr:spPr>
        <a:xfrm flipV="1">
          <a:off x="1130300" y="99701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170180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91440</xdr:rowOff>
    </xdr:from>
    <xdr:ext cx="534035" cy="259080"/>
    <xdr:sp macro="" textlink="">
      <xdr:nvSpPr>
        <xdr:cNvPr id="129" name="テキスト ボックス 128"/>
        <xdr:cNvSpPr txBox="1"/>
      </xdr:nvSpPr>
      <xdr:spPr>
        <a:xfrm>
          <a:off x="1751965" y="10035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103505</xdr:rowOff>
    </xdr:from>
    <xdr:ext cx="534035" cy="259080"/>
    <xdr:sp macro="" textlink="">
      <xdr:nvSpPr>
        <xdr:cNvPr id="131" name="テキスト ボックス 130"/>
        <xdr:cNvSpPr txBox="1"/>
      </xdr:nvSpPr>
      <xdr:spPr>
        <a:xfrm>
          <a:off x="862965" y="10047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114935</xdr:rowOff>
    </xdr:from>
    <xdr:to xmlns:xdr="http://schemas.openxmlformats.org/drawingml/2006/spreadsheetDrawing">
      <xdr:col>24</xdr:col>
      <xdr:colOff>114300</xdr:colOff>
      <xdr:row>58</xdr:row>
      <xdr:rowOff>45085</xdr:rowOff>
    </xdr:to>
    <xdr:sp macro="" textlink="">
      <xdr:nvSpPr>
        <xdr:cNvPr id="137" name="楕円 136"/>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74930</xdr:rowOff>
    </xdr:from>
    <xdr:ext cx="598805" cy="258445"/>
    <xdr:sp macro="" textlink="">
      <xdr:nvSpPr>
        <xdr:cNvPr id="138" name="物件費該当値テキスト"/>
        <xdr:cNvSpPr txBox="1"/>
      </xdr:nvSpPr>
      <xdr:spPr>
        <a:xfrm>
          <a:off x="4686300" y="9676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140335</xdr:rowOff>
    </xdr:from>
    <xdr:to xmlns:xdr="http://schemas.openxmlformats.org/drawingml/2006/spreadsheetDrawing">
      <xdr:col>20</xdr:col>
      <xdr:colOff>38100</xdr:colOff>
      <xdr:row>58</xdr:row>
      <xdr:rowOff>70485</xdr:rowOff>
    </xdr:to>
    <xdr:sp macro="" textlink="">
      <xdr:nvSpPr>
        <xdr:cNvPr id="139" name="楕円 138"/>
        <xdr:cNvSpPr/>
      </xdr:nvSpPr>
      <xdr:spPr>
        <a:xfrm>
          <a:off x="3746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86995</xdr:rowOff>
    </xdr:from>
    <xdr:ext cx="598170" cy="258445"/>
    <xdr:sp macro="" textlink="">
      <xdr:nvSpPr>
        <xdr:cNvPr id="140" name="テキスト ボックス 139"/>
        <xdr:cNvSpPr txBox="1"/>
      </xdr:nvSpPr>
      <xdr:spPr>
        <a:xfrm>
          <a:off x="3497580" y="9688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157480</xdr:rowOff>
    </xdr:from>
    <xdr:to xmlns:xdr="http://schemas.openxmlformats.org/drawingml/2006/spreadsheetDrawing">
      <xdr:col>15</xdr:col>
      <xdr:colOff>101600</xdr:colOff>
      <xdr:row>58</xdr:row>
      <xdr:rowOff>87630</xdr:rowOff>
    </xdr:to>
    <xdr:sp macro="" textlink="">
      <xdr:nvSpPr>
        <xdr:cNvPr id="141" name="楕円 140"/>
        <xdr:cNvSpPr/>
      </xdr:nvSpPr>
      <xdr:spPr>
        <a:xfrm>
          <a:off x="2857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104140</xdr:rowOff>
    </xdr:from>
    <xdr:ext cx="534035" cy="259080"/>
    <xdr:sp macro="" textlink="">
      <xdr:nvSpPr>
        <xdr:cNvPr id="142" name="テキスト ボックス 141"/>
        <xdr:cNvSpPr txBox="1"/>
      </xdr:nvSpPr>
      <xdr:spPr>
        <a:xfrm>
          <a:off x="2640965" y="9705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146685</xdr:rowOff>
    </xdr:from>
    <xdr:to xmlns:xdr="http://schemas.openxmlformats.org/drawingml/2006/spreadsheetDrawing">
      <xdr:col>10</xdr:col>
      <xdr:colOff>165100</xdr:colOff>
      <xdr:row>58</xdr:row>
      <xdr:rowOff>76835</xdr:rowOff>
    </xdr:to>
    <xdr:sp macro="" textlink="">
      <xdr:nvSpPr>
        <xdr:cNvPr id="143" name="楕円 142"/>
        <xdr:cNvSpPr/>
      </xdr:nvSpPr>
      <xdr:spPr>
        <a:xfrm>
          <a:off x="1968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93345</xdr:rowOff>
    </xdr:from>
    <xdr:ext cx="534035" cy="259080"/>
    <xdr:sp macro="" textlink="">
      <xdr:nvSpPr>
        <xdr:cNvPr id="144" name="テキスト ボックス 143"/>
        <xdr:cNvSpPr txBox="1"/>
      </xdr:nvSpPr>
      <xdr:spPr>
        <a:xfrm>
          <a:off x="1751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153670</xdr:rowOff>
    </xdr:from>
    <xdr:to xmlns:xdr="http://schemas.openxmlformats.org/drawingml/2006/spreadsheetDrawing">
      <xdr:col>6</xdr:col>
      <xdr:colOff>38100</xdr:colOff>
      <xdr:row>58</xdr:row>
      <xdr:rowOff>83820</xdr:rowOff>
    </xdr:to>
    <xdr:sp macro="" textlink="">
      <xdr:nvSpPr>
        <xdr:cNvPr id="145" name="楕円 144"/>
        <xdr:cNvSpPr/>
      </xdr:nvSpPr>
      <xdr:spPr>
        <a:xfrm>
          <a:off x="1079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100330</xdr:rowOff>
    </xdr:from>
    <xdr:ext cx="534035" cy="258445"/>
    <xdr:sp macro="" textlink="">
      <xdr:nvSpPr>
        <xdr:cNvPr id="146" name="テキスト ボックス 145"/>
        <xdr:cNvSpPr txBox="1"/>
      </xdr:nvSpPr>
      <xdr:spPr>
        <a:xfrm>
          <a:off x="862965" y="970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8460" cy="259080"/>
    <xdr:sp macro="" textlink="">
      <xdr:nvSpPr>
        <xdr:cNvPr id="173" name="維持補修費最小値テキスト"/>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9080"/>
    <xdr:sp macro="" textlink="">
      <xdr:nvSpPr>
        <xdr:cNvPr id="175" name="維持補修費最大値テキスト"/>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55880</xdr:rowOff>
    </xdr:from>
    <xdr:to xmlns:xdr="http://schemas.openxmlformats.org/drawingml/2006/spreadsheetDrawing">
      <xdr:col>24</xdr:col>
      <xdr:colOff>63500</xdr:colOff>
      <xdr:row>76</xdr:row>
      <xdr:rowOff>149860</xdr:rowOff>
    </xdr:to>
    <xdr:cxnSp macro="">
      <xdr:nvCxnSpPr>
        <xdr:cNvPr id="177" name="直線コネクタ 176"/>
        <xdr:cNvCxnSpPr/>
      </xdr:nvCxnSpPr>
      <xdr:spPr>
        <a:xfrm flipV="1">
          <a:off x="3797300" y="1308608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22225</xdr:rowOff>
    </xdr:from>
    <xdr:ext cx="534670" cy="258445"/>
    <xdr:sp macro="" textlink="">
      <xdr:nvSpPr>
        <xdr:cNvPr id="178" name="維持補修費平均値テキスト"/>
        <xdr:cNvSpPr txBox="1"/>
      </xdr:nvSpPr>
      <xdr:spPr>
        <a:xfrm>
          <a:off x="4686300" y="13395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149860</xdr:rowOff>
    </xdr:from>
    <xdr:to xmlns:xdr="http://schemas.openxmlformats.org/drawingml/2006/spreadsheetDrawing">
      <xdr:col>19</xdr:col>
      <xdr:colOff>177800</xdr:colOff>
      <xdr:row>77</xdr:row>
      <xdr:rowOff>19050</xdr:rowOff>
    </xdr:to>
    <xdr:cxnSp macro="">
      <xdr:nvCxnSpPr>
        <xdr:cNvPr id="180" name="直線コネクタ 179"/>
        <xdr:cNvCxnSpPr/>
      </xdr:nvCxnSpPr>
      <xdr:spPr>
        <a:xfrm flipV="1">
          <a:off x="2908300" y="131800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143510</xdr:rowOff>
    </xdr:to>
    <xdr:sp macro="" textlink="">
      <xdr:nvSpPr>
        <xdr:cNvPr id="181" name="フローチャート: 判断 180"/>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133985</xdr:rowOff>
    </xdr:from>
    <xdr:ext cx="534035" cy="258445"/>
    <xdr:sp macro="" textlink="">
      <xdr:nvSpPr>
        <xdr:cNvPr id="182" name="テキスト ボックス 181"/>
        <xdr:cNvSpPr txBox="1"/>
      </xdr:nvSpPr>
      <xdr:spPr>
        <a:xfrm>
          <a:off x="3529965" y="13507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19050</xdr:rowOff>
    </xdr:from>
    <xdr:to xmlns:xdr="http://schemas.openxmlformats.org/drawingml/2006/spreadsheetDrawing">
      <xdr:col>15</xdr:col>
      <xdr:colOff>50800</xdr:colOff>
      <xdr:row>77</xdr:row>
      <xdr:rowOff>100330</xdr:rowOff>
    </xdr:to>
    <xdr:cxnSp macro="">
      <xdr:nvCxnSpPr>
        <xdr:cNvPr id="183" name="直線コネクタ 182"/>
        <xdr:cNvCxnSpPr/>
      </xdr:nvCxnSpPr>
      <xdr:spPr>
        <a:xfrm flipV="1">
          <a:off x="2019300" y="132207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166370</xdr:rowOff>
    </xdr:to>
    <xdr:sp macro="" textlink="">
      <xdr:nvSpPr>
        <xdr:cNvPr id="184" name="フローチャート: 判断 183"/>
        <xdr:cNvSpPr/>
      </xdr:nvSpPr>
      <xdr:spPr>
        <a:xfrm>
          <a:off x="2857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157480</xdr:rowOff>
    </xdr:from>
    <xdr:ext cx="469265" cy="258445"/>
    <xdr:sp macro="" textlink="">
      <xdr:nvSpPr>
        <xdr:cNvPr id="185" name="テキスト ボックス 184"/>
        <xdr:cNvSpPr txBox="1"/>
      </xdr:nvSpPr>
      <xdr:spPr>
        <a:xfrm>
          <a:off x="2673350" y="13530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40640</xdr:rowOff>
    </xdr:from>
    <xdr:to xmlns:xdr="http://schemas.openxmlformats.org/drawingml/2006/spreadsheetDrawing">
      <xdr:col>10</xdr:col>
      <xdr:colOff>114300</xdr:colOff>
      <xdr:row>77</xdr:row>
      <xdr:rowOff>100330</xdr:rowOff>
    </xdr:to>
    <xdr:cxnSp macro="">
      <xdr:nvCxnSpPr>
        <xdr:cNvPr id="186" name="直線コネクタ 185"/>
        <xdr:cNvCxnSpPr/>
      </xdr:nvCxnSpPr>
      <xdr:spPr>
        <a:xfrm>
          <a:off x="1130300" y="132422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68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31750</xdr:rowOff>
    </xdr:from>
    <xdr:ext cx="469265" cy="258445"/>
    <xdr:sp macro="" textlink="">
      <xdr:nvSpPr>
        <xdr:cNvPr id="188" name="テキスト ボックス 187"/>
        <xdr:cNvSpPr txBox="1"/>
      </xdr:nvSpPr>
      <xdr:spPr>
        <a:xfrm>
          <a:off x="1784350" y="13576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94615</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7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15875</xdr:rowOff>
    </xdr:from>
    <xdr:ext cx="469265" cy="259080"/>
    <xdr:sp macro="" textlink="">
      <xdr:nvSpPr>
        <xdr:cNvPr id="190" name="テキスト ボックス 189"/>
        <xdr:cNvSpPr txBox="1"/>
      </xdr:nvSpPr>
      <xdr:spPr>
        <a:xfrm>
          <a:off x="895350" y="13560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5080</xdr:rowOff>
    </xdr:from>
    <xdr:to xmlns:xdr="http://schemas.openxmlformats.org/drawingml/2006/spreadsheetDrawing">
      <xdr:col>24</xdr:col>
      <xdr:colOff>114300</xdr:colOff>
      <xdr:row>76</xdr:row>
      <xdr:rowOff>106680</xdr:rowOff>
    </xdr:to>
    <xdr:sp macro="" textlink="">
      <xdr:nvSpPr>
        <xdr:cNvPr id="196" name="楕円 195"/>
        <xdr:cNvSpPr/>
      </xdr:nvSpPr>
      <xdr:spPr>
        <a:xfrm>
          <a:off x="45847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29210</xdr:rowOff>
    </xdr:from>
    <xdr:ext cx="534670" cy="258445"/>
    <xdr:sp macro="" textlink="">
      <xdr:nvSpPr>
        <xdr:cNvPr id="197" name="維持補修費該当値テキスト"/>
        <xdr:cNvSpPr txBox="1"/>
      </xdr:nvSpPr>
      <xdr:spPr>
        <a:xfrm>
          <a:off x="4686300" y="12887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99060</xdr:rowOff>
    </xdr:from>
    <xdr:to xmlns:xdr="http://schemas.openxmlformats.org/drawingml/2006/spreadsheetDrawing">
      <xdr:col>20</xdr:col>
      <xdr:colOff>38100</xdr:colOff>
      <xdr:row>77</xdr:row>
      <xdr:rowOff>29210</xdr:rowOff>
    </xdr:to>
    <xdr:sp macro="" textlink="">
      <xdr:nvSpPr>
        <xdr:cNvPr id="198" name="楕円 197"/>
        <xdr:cNvSpPr/>
      </xdr:nvSpPr>
      <xdr:spPr>
        <a:xfrm>
          <a:off x="3746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45720</xdr:rowOff>
    </xdr:from>
    <xdr:ext cx="534035" cy="259080"/>
    <xdr:sp macro="" textlink="">
      <xdr:nvSpPr>
        <xdr:cNvPr id="199" name="テキスト ボックス 198"/>
        <xdr:cNvSpPr txBox="1"/>
      </xdr:nvSpPr>
      <xdr:spPr>
        <a:xfrm>
          <a:off x="3529965" y="1290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139700</xdr:rowOff>
    </xdr:from>
    <xdr:to xmlns:xdr="http://schemas.openxmlformats.org/drawingml/2006/spreadsheetDrawing">
      <xdr:col>15</xdr:col>
      <xdr:colOff>101600</xdr:colOff>
      <xdr:row>77</xdr:row>
      <xdr:rowOff>69850</xdr:rowOff>
    </xdr:to>
    <xdr:sp macro="" textlink="">
      <xdr:nvSpPr>
        <xdr:cNvPr id="200" name="楕円 199"/>
        <xdr:cNvSpPr/>
      </xdr:nvSpPr>
      <xdr:spPr>
        <a:xfrm>
          <a:off x="2857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86360</xdr:rowOff>
    </xdr:from>
    <xdr:ext cx="534035" cy="258445"/>
    <xdr:sp macro="" textlink="">
      <xdr:nvSpPr>
        <xdr:cNvPr id="201" name="テキスト ボックス 200"/>
        <xdr:cNvSpPr txBox="1"/>
      </xdr:nvSpPr>
      <xdr:spPr>
        <a:xfrm>
          <a:off x="2640965" y="12945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49530</xdr:rowOff>
    </xdr:from>
    <xdr:to xmlns:xdr="http://schemas.openxmlformats.org/drawingml/2006/spreadsheetDrawing">
      <xdr:col>10</xdr:col>
      <xdr:colOff>165100</xdr:colOff>
      <xdr:row>77</xdr:row>
      <xdr:rowOff>151130</xdr:rowOff>
    </xdr:to>
    <xdr:sp macro="" textlink="">
      <xdr:nvSpPr>
        <xdr:cNvPr id="202" name="楕円 201"/>
        <xdr:cNvSpPr/>
      </xdr:nvSpPr>
      <xdr:spPr>
        <a:xfrm>
          <a:off x="1968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167640</xdr:rowOff>
    </xdr:from>
    <xdr:ext cx="534035" cy="258445"/>
    <xdr:sp macro="" textlink="">
      <xdr:nvSpPr>
        <xdr:cNvPr id="203" name="テキスト ボックス 202"/>
        <xdr:cNvSpPr txBox="1"/>
      </xdr:nvSpPr>
      <xdr:spPr>
        <a:xfrm>
          <a:off x="1751965" y="13026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90805</xdr:rowOff>
    </xdr:to>
    <xdr:sp macro="" textlink="">
      <xdr:nvSpPr>
        <xdr:cNvPr id="204" name="楕円 203"/>
        <xdr:cNvSpPr/>
      </xdr:nvSpPr>
      <xdr:spPr>
        <a:xfrm>
          <a:off x="1079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107315</xdr:rowOff>
    </xdr:from>
    <xdr:ext cx="534035" cy="259080"/>
    <xdr:sp macro="" textlink="">
      <xdr:nvSpPr>
        <xdr:cNvPr id="205" name="テキスト ボックス 204"/>
        <xdr:cNvSpPr txBox="1"/>
      </xdr:nvSpPr>
      <xdr:spPr>
        <a:xfrm>
          <a:off x="862965" y="12966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0" name="テキスト ボックス 219"/>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2" name="テキスト ボックス 221"/>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4" name="テキスト ボックス 223"/>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6" name="テキスト ボックス 225"/>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8" name="テキスト ボックス 227"/>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805" cy="259080"/>
    <xdr:sp macro="" textlink="">
      <xdr:nvSpPr>
        <xdr:cNvPr id="235" name="扶助費最大値テキスト"/>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100330</xdr:rowOff>
    </xdr:from>
    <xdr:to xmlns:xdr="http://schemas.openxmlformats.org/drawingml/2006/spreadsheetDrawing">
      <xdr:col>24</xdr:col>
      <xdr:colOff>63500</xdr:colOff>
      <xdr:row>96</xdr:row>
      <xdr:rowOff>54610</xdr:rowOff>
    </xdr:to>
    <xdr:cxnSp macro="">
      <xdr:nvCxnSpPr>
        <xdr:cNvPr id="237" name="直線コネクタ 236"/>
        <xdr:cNvCxnSpPr/>
      </xdr:nvCxnSpPr>
      <xdr:spPr>
        <a:xfrm>
          <a:off x="3797300" y="1638808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154940</xdr:rowOff>
    </xdr:from>
    <xdr:ext cx="598805" cy="258445"/>
    <xdr:sp macro="" textlink="">
      <xdr:nvSpPr>
        <xdr:cNvPr id="238" name="扶助費平均値テキスト"/>
        <xdr:cNvSpPr txBox="1"/>
      </xdr:nvSpPr>
      <xdr:spPr>
        <a:xfrm>
          <a:off x="4686300" y="16271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100330</xdr:rowOff>
    </xdr:from>
    <xdr:to xmlns:xdr="http://schemas.openxmlformats.org/drawingml/2006/spreadsheetDrawing">
      <xdr:col>19</xdr:col>
      <xdr:colOff>177800</xdr:colOff>
      <xdr:row>97</xdr:row>
      <xdr:rowOff>41275</xdr:rowOff>
    </xdr:to>
    <xdr:cxnSp macro="">
      <xdr:nvCxnSpPr>
        <xdr:cNvPr id="240" name="直線コネクタ 239"/>
        <xdr:cNvCxnSpPr/>
      </xdr:nvCxnSpPr>
      <xdr:spPr>
        <a:xfrm flipV="1">
          <a:off x="2908300" y="1638808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135890</xdr:rowOff>
    </xdr:from>
    <xdr:ext cx="598170" cy="259080"/>
    <xdr:sp macro="" textlink="">
      <xdr:nvSpPr>
        <xdr:cNvPr id="242" name="テキスト ボックス 241"/>
        <xdr:cNvSpPr txBox="1"/>
      </xdr:nvSpPr>
      <xdr:spPr>
        <a:xfrm>
          <a:off x="3497580" y="1608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41275</xdr:rowOff>
    </xdr:from>
    <xdr:to xmlns:xdr="http://schemas.openxmlformats.org/drawingml/2006/spreadsheetDrawing">
      <xdr:col>15</xdr:col>
      <xdr:colOff>50800</xdr:colOff>
      <xdr:row>97</xdr:row>
      <xdr:rowOff>63500</xdr:rowOff>
    </xdr:to>
    <xdr:cxnSp macro="">
      <xdr:nvCxnSpPr>
        <xdr:cNvPr id="243" name="直線コネクタ 242"/>
        <xdr:cNvCxnSpPr/>
      </xdr:nvCxnSpPr>
      <xdr:spPr>
        <a:xfrm flipV="1">
          <a:off x="2019300" y="166719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857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46990</xdr:rowOff>
    </xdr:from>
    <xdr:ext cx="598170" cy="259080"/>
    <xdr:sp macro="" textlink="">
      <xdr:nvSpPr>
        <xdr:cNvPr id="245" name="テキスト ボックス 244"/>
        <xdr:cNvSpPr txBox="1"/>
      </xdr:nvSpPr>
      <xdr:spPr>
        <a:xfrm>
          <a:off x="2608580" y="16334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63500</xdr:rowOff>
    </xdr:from>
    <xdr:to xmlns:xdr="http://schemas.openxmlformats.org/drawingml/2006/spreadsheetDrawing">
      <xdr:col>10</xdr:col>
      <xdr:colOff>114300</xdr:colOff>
      <xdr:row>97</xdr:row>
      <xdr:rowOff>109220</xdr:rowOff>
    </xdr:to>
    <xdr:cxnSp macro="">
      <xdr:nvCxnSpPr>
        <xdr:cNvPr id="246" name="直線コネクタ 245"/>
        <xdr:cNvCxnSpPr/>
      </xdr:nvCxnSpPr>
      <xdr:spPr>
        <a:xfrm flipV="1">
          <a:off x="1130300" y="166941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6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46355</xdr:rowOff>
    </xdr:from>
    <xdr:ext cx="598170" cy="259080"/>
    <xdr:sp macro="" textlink="">
      <xdr:nvSpPr>
        <xdr:cNvPr id="248" name="テキスト ボックス 247"/>
        <xdr:cNvSpPr txBox="1"/>
      </xdr:nvSpPr>
      <xdr:spPr>
        <a:xfrm>
          <a:off x="1719580" y="16334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91440</xdr:rowOff>
    </xdr:from>
    <xdr:ext cx="534035" cy="259080"/>
    <xdr:sp macro="" textlink="">
      <xdr:nvSpPr>
        <xdr:cNvPr id="250" name="テキスト ボックス 249"/>
        <xdr:cNvSpPr txBox="1"/>
      </xdr:nvSpPr>
      <xdr:spPr>
        <a:xfrm>
          <a:off x="862965" y="1637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3810</xdr:rowOff>
    </xdr:from>
    <xdr:to xmlns:xdr="http://schemas.openxmlformats.org/drawingml/2006/spreadsheetDrawing">
      <xdr:col>24</xdr:col>
      <xdr:colOff>114300</xdr:colOff>
      <xdr:row>96</xdr:row>
      <xdr:rowOff>105410</xdr:rowOff>
    </xdr:to>
    <xdr:sp macro="" textlink="">
      <xdr:nvSpPr>
        <xdr:cNvPr id="256" name="楕円 255"/>
        <xdr:cNvSpPr/>
      </xdr:nvSpPr>
      <xdr:spPr>
        <a:xfrm>
          <a:off x="45847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153670</xdr:rowOff>
    </xdr:from>
    <xdr:ext cx="598805" cy="259080"/>
    <xdr:sp macro="" textlink="">
      <xdr:nvSpPr>
        <xdr:cNvPr id="257" name="扶助費該当値テキスト"/>
        <xdr:cNvSpPr txBox="1"/>
      </xdr:nvSpPr>
      <xdr:spPr>
        <a:xfrm>
          <a:off x="4686300" y="1644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49530</xdr:rowOff>
    </xdr:from>
    <xdr:to xmlns:xdr="http://schemas.openxmlformats.org/drawingml/2006/spreadsheetDrawing">
      <xdr:col>20</xdr:col>
      <xdr:colOff>38100</xdr:colOff>
      <xdr:row>95</xdr:row>
      <xdr:rowOff>151130</xdr:rowOff>
    </xdr:to>
    <xdr:sp macro="" textlink="">
      <xdr:nvSpPr>
        <xdr:cNvPr id="258" name="楕円 257"/>
        <xdr:cNvSpPr/>
      </xdr:nvSpPr>
      <xdr:spPr>
        <a:xfrm>
          <a:off x="37465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142240</xdr:rowOff>
    </xdr:from>
    <xdr:ext cx="598170" cy="259080"/>
    <xdr:sp macro="" textlink="">
      <xdr:nvSpPr>
        <xdr:cNvPr id="259" name="テキスト ボックス 258"/>
        <xdr:cNvSpPr txBox="1"/>
      </xdr:nvSpPr>
      <xdr:spPr>
        <a:xfrm>
          <a:off x="3497580" y="16429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161925</xdr:rowOff>
    </xdr:from>
    <xdr:to xmlns:xdr="http://schemas.openxmlformats.org/drawingml/2006/spreadsheetDrawing">
      <xdr:col>15</xdr:col>
      <xdr:colOff>101600</xdr:colOff>
      <xdr:row>97</xdr:row>
      <xdr:rowOff>92075</xdr:rowOff>
    </xdr:to>
    <xdr:sp macro="" textlink="">
      <xdr:nvSpPr>
        <xdr:cNvPr id="260" name="楕円 259"/>
        <xdr:cNvSpPr/>
      </xdr:nvSpPr>
      <xdr:spPr>
        <a:xfrm>
          <a:off x="2857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83185</xdr:rowOff>
    </xdr:from>
    <xdr:ext cx="534035" cy="259080"/>
    <xdr:sp macro="" textlink="">
      <xdr:nvSpPr>
        <xdr:cNvPr id="261" name="テキスト ボックス 260"/>
        <xdr:cNvSpPr txBox="1"/>
      </xdr:nvSpPr>
      <xdr:spPr>
        <a:xfrm>
          <a:off x="2640965" y="16713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12700</xdr:rowOff>
    </xdr:from>
    <xdr:to xmlns:xdr="http://schemas.openxmlformats.org/drawingml/2006/spreadsheetDrawing">
      <xdr:col>10</xdr:col>
      <xdr:colOff>165100</xdr:colOff>
      <xdr:row>97</xdr:row>
      <xdr:rowOff>114300</xdr:rowOff>
    </xdr:to>
    <xdr:sp macro="" textlink="">
      <xdr:nvSpPr>
        <xdr:cNvPr id="262" name="楕円 261"/>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105410</xdr:rowOff>
    </xdr:from>
    <xdr:ext cx="534035" cy="259080"/>
    <xdr:sp macro="" textlink="">
      <xdr:nvSpPr>
        <xdr:cNvPr id="263" name="テキスト ボックス 262"/>
        <xdr:cNvSpPr txBox="1"/>
      </xdr:nvSpPr>
      <xdr:spPr>
        <a:xfrm>
          <a:off x="1751965" y="1673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57785</xdr:rowOff>
    </xdr:from>
    <xdr:to xmlns:xdr="http://schemas.openxmlformats.org/drawingml/2006/spreadsheetDrawing">
      <xdr:col>6</xdr:col>
      <xdr:colOff>38100</xdr:colOff>
      <xdr:row>97</xdr:row>
      <xdr:rowOff>159385</xdr:rowOff>
    </xdr:to>
    <xdr:sp macro="" textlink="">
      <xdr:nvSpPr>
        <xdr:cNvPr id="264" name="楕円 263"/>
        <xdr:cNvSpPr/>
      </xdr:nvSpPr>
      <xdr:spPr>
        <a:xfrm>
          <a:off x="1079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150495</xdr:rowOff>
    </xdr:from>
    <xdr:ext cx="534035" cy="259080"/>
    <xdr:sp macro="" textlink="">
      <xdr:nvSpPr>
        <xdr:cNvPr id="265" name="テキスト ボックス 264"/>
        <xdr:cNvSpPr txBox="1"/>
      </xdr:nvSpPr>
      <xdr:spPr>
        <a:xfrm>
          <a:off x="862965" y="16781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143510</xdr:rowOff>
    </xdr:from>
    <xdr:to xmlns:xdr="http://schemas.openxmlformats.org/drawingml/2006/spreadsheetDrawing">
      <xdr:col>54</xdr:col>
      <xdr:colOff>189865</xdr:colOff>
      <xdr:row>38</xdr:row>
      <xdr:rowOff>168910</xdr:rowOff>
    </xdr:to>
    <xdr:cxnSp macro="">
      <xdr:nvCxnSpPr>
        <xdr:cNvPr id="291" name="直線コネクタ 290"/>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670" cy="259080"/>
    <xdr:sp macro="" textlink="">
      <xdr:nvSpPr>
        <xdr:cNvPr id="292" name="補助費等最小値テキスト"/>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168910</xdr:rowOff>
    </xdr:from>
    <xdr:to xmlns:xdr="http://schemas.openxmlformats.org/drawingml/2006/spreadsheetDrawing">
      <xdr:col>55</xdr:col>
      <xdr:colOff>88900</xdr:colOff>
      <xdr:row>38</xdr:row>
      <xdr:rowOff>168910</xdr:rowOff>
    </xdr:to>
    <xdr:cxnSp macro="">
      <xdr:nvCxnSpPr>
        <xdr:cNvPr id="293" name="直線コネクタ 292"/>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805" cy="258445"/>
    <xdr:sp macro="" textlink="">
      <xdr:nvSpPr>
        <xdr:cNvPr id="294" name="補助費等最大値テキスト"/>
        <xdr:cNvSpPr txBox="1"/>
      </xdr:nvSpPr>
      <xdr:spPr>
        <a:xfrm>
          <a:off x="10528300" y="506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143510</xdr:rowOff>
    </xdr:from>
    <xdr:to xmlns:xdr="http://schemas.openxmlformats.org/drawingml/2006/spreadsheetDrawing">
      <xdr:col>55</xdr:col>
      <xdr:colOff>88900</xdr:colOff>
      <xdr:row>30</xdr:row>
      <xdr:rowOff>143510</xdr:rowOff>
    </xdr:to>
    <xdr:cxnSp macro="">
      <xdr:nvCxnSpPr>
        <xdr:cNvPr id="295" name="直線コネクタ 294"/>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52070</xdr:rowOff>
    </xdr:from>
    <xdr:to xmlns:xdr="http://schemas.openxmlformats.org/drawingml/2006/spreadsheetDrawing">
      <xdr:col>55</xdr:col>
      <xdr:colOff>0</xdr:colOff>
      <xdr:row>36</xdr:row>
      <xdr:rowOff>106045</xdr:rowOff>
    </xdr:to>
    <xdr:cxnSp macro="">
      <xdr:nvCxnSpPr>
        <xdr:cNvPr id="296" name="直線コネクタ 295"/>
        <xdr:cNvCxnSpPr/>
      </xdr:nvCxnSpPr>
      <xdr:spPr>
        <a:xfrm flipV="1">
          <a:off x="9639300" y="62242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29210</xdr:rowOff>
    </xdr:from>
    <xdr:ext cx="598805" cy="258445"/>
    <xdr:sp macro="" textlink="">
      <xdr:nvSpPr>
        <xdr:cNvPr id="297" name="補助費等平均値テキスト"/>
        <xdr:cNvSpPr txBox="1"/>
      </xdr:nvSpPr>
      <xdr:spPr>
        <a:xfrm>
          <a:off x="10528300" y="6372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20955</xdr:rowOff>
    </xdr:from>
    <xdr:to xmlns:xdr="http://schemas.openxmlformats.org/drawingml/2006/spreadsheetDrawing">
      <xdr:col>50</xdr:col>
      <xdr:colOff>114300</xdr:colOff>
      <xdr:row>36</xdr:row>
      <xdr:rowOff>106045</xdr:rowOff>
    </xdr:to>
    <xdr:cxnSp macro="">
      <xdr:nvCxnSpPr>
        <xdr:cNvPr id="299" name="直線コネクタ 298"/>
        <xdr:cNvCxnSpPr/>
      </xdr:nvCxnSpPr>
      <xdr:spPr>
        <a:xfrm>
          <a:off x="8750300" y="5850255"/>
          <a:ext cx="8890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153035</xdr:rowOff>
    </xdr:from>
    <xdr:ext cx="598170" cy="259080"/>
    <xdr:sp macro="" textlink="">
      <xdr:nvSpPr>
        <xdr:cNvPr id="301" name="テキスト ボックス 300"/>
        <xdr:cNvSpPr txBox="1"/>
      </xdr:nvSpPr>
      <xdr:spPr>
        <a:xfrm>
          <a:off x="9339580" y="6496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20955</xdr:rowOff>
    </xdr:from>
    <xdr:to xmlns:xdr="http://schemas.openxmlformats.org/drawingml/2006/spreadsheetDrawing">
      <xdr:col>45</xdr:col>
      <xdr:colOff>177800</xdr:colOff>
      <xdr:row>37</xdr:row>
      <xdr:rowOff>47625</xdr:rowOff>
    </xdr:to>
    <xdr:cxnSp macro="">
      <xdr:nvCxnSpPr>
        <xdr:cNvPr id="302" name="直線コネクタ 301"/>
        <xdr:cNvCxnSpPr/>
      </xdr:nvCxnSpPr>
      <xdr:spPr>
        <a:xfrm flipV="1">
          <a:off x="7861300" y="5850255"/>
          <a:ext cx="889000" cy="541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10795</xdr:rowOff>
    </xdr:to>
    <xdr:sp macro="" textlink="">
      <xdr:nvSpPr>
        <xdr:cNvPr id="303" name="フローチャート: 判断 302"/>
        <xdr:cNvSpPr/>
      </xdr:nvSpPr>
      <xdr:spPr>
        <a:xfrm>
          <a:off x="869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1905</xdr:rowOff>
    </xdr:from>
    <xdr:ext cx="598170" cy="259080"/>
    <xdr:sp macro="" textlink="">
      <xdr:nvSpPr>
        <xdr:cNvPr id="304" name="テキスト ボックス 303"/>
        <xdr:cNvSpPr txBox="1"/>
      </xdr:nvSpPr>
      <xdr:spPr>
        <a:xfrm>
          <a:off x="8450580" y="6174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168275</xdr:rowOff>
    </xdr:from>
    <xdr:to xmlns:xdr="http://schemas.openxmlformats.org/drawingml/2006/spreadsheetDrawing">
      <xdr:col>41</xdr:col>
      <xdr:colOff>50800</xdr:colOff>
      <xdr:row>37</xdr:row>
      <xdr:rowOff>47625</xdr:rowOff>
    </xdr:to>
    <xdr:cxnSp macro="">
      <xdr:nvCxnSpPr>
        <xdr:cNvPr id="305" name="直線コネクタ 304"/>
        <xdr:cNvCxnSpPr/>
      </xdr:nvCxnSpPr>
      <xdr:spPr>
        <a:xfrm>
          <a:off x="6972300" y="63404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81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64135</xdr:rowOff>
    </xdr:from>
    <xdr:ext cx="534035" cy="258445"/>
    <xdr:sp macro="" textlink="">
      <xdr:nvSpPr>
        <xdr:cNvPr id="307" name="テキスト ボックス 306"/>
        <xdr:cNvSpPr txBox="1"/>
      </xdr:nvSpPr>
      <xdr:spPr>
        <a:xfrm>
          <a:off x="7593965" y="657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92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83820</xdr:rowOff>
    </xdr:from>
    <xdr:ext cx="534035" cy="259080"/>
    <xdr:sp macro="" textlink="">
      <xdr:nvSpPr>
        <xdr:cNvPr id="309" name="テキスト ボックス 308"/>
        <xdr:cNvSpPr txBox="1"/>
      </xdr:nvSpPr>
      <xdr:spPr>
        <a:xfrm>
          <a:off x="6704965" y="6598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635</xdr:rowOff>
    </xdr:from>
    <xdr:to xmlns:xdr="http://schemas.openxmlformats.org/drawingml/2006/spreadsheetDrawing">
      <xdr:col>55</xdr:col>
      <xdr:colOff>50800</xdr:colOff>
      <xdr:row>36</xdr:row>
      <xdr:rowOff>102235</xdr:rowOff>
    </xdr:to>
    <xdr:sp macro="" textlink="">
      <xdr:nvSpPr>
        <xdr:cNvPr id="315" name="楕円 314"/>
        <xdr:cNvSpPr/>
      </xdr:nvSpPr>
      <xdr:spPr>
        <a:xfrm>
          <a:off x="10426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23495</xdr:rowOff>
    </xdr:from>
    <xdr:ext cx="598805" cy="259080"/>
    <xdr:sp macro="" textlink="">
      <xdr:nvSpPr>
        <xdr:cNvPr id="316" name="補助費等該当値テキスト"/>
        <xdr:cNvSpPr txBox="1"/>
      </xdr:nvSpPr>
      <xdr:spPr>
        <a:xfrm>
          <a:off x="10528300" y="6024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317" name="楕円 316"/>
        <xdr:cNvSpPr/>
      </xdr:nvSpPr>
      <xdr:spPr>
        <a:xfrm>
          <a:off x="9588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2540</xdr:rowOff>
    </xdr:from>
    <xdr:ext cx="598170" cy="259080"/>
    <xdr:sp macro="" textlink="">
      <xdr:nvSpPr>
        <xdr:cNvPr id="318" name="テキスト ボックス 317"/>
        <xdr:cNvSpPr txBox="1"/>
      </xdr:nvSpPr>
      <xdr:spPr>
        <a:xfrm>
          <a:off x="9339580" y="6003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141605</xdr:rowOff>
    </xdr:from>
    <xdr:to xmlns:xdr="http://schemas.openxmlformats.org/drawingml/2006/spreadsheetDrawing">
      <xdr:col>46</xdr:col>
      <xdr:colOff>38100</xdr:colOff>
      <xdr:row>34</xdr:row>
      <xdr:rowOff>71755</xdr:rowOff>
    </xdr:to>
    <xdr:sp macro="" textlink="">
      <xdr:nvSpPr>
        <xdr:cNvPr id="319" name="楕円 318"/>
        <xdr:cNvSpPr/>
      </xdr:nvSpPr>
      <xdr:spPr>
        <a:xfrm>
          <a:off x="8699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88265</xdr:rowOff>
    </xdr:from>
    <xdr:ext cx="598170" cy="258445"/>
    <xdr:sp macro="" textlink="">
      <xdr:nvSpPr>
        <xdr:cNvPr id="320" name="テキスト ボックス 319"/>
        <xdr:cNvSpPr txBox="1"/>
      </xdr:nvSpPr>
      <xdr:spPr>
        <a:xfrm>
          <a:off x="8450580" y="5574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168275</xdr:rowOff>
    </xdr:from>
    <xdr:to xmlns:xdr="http://schemas.openxmlformats.org/drawingml/2006/spreadsheetDrawing">
      <xdr:col>41</xdr:col>
      <xdr:colOff>101600</xdr:colOff>
      <xdr:row>37</xdr:row>
      <xdr:rowOff>98425</xdr:rowOff>
    </xdr:to>
    <xdr:sp macro="" textlink="">
      <xdr:nvSpPr>
        <xdr:cNvPr id="321" name="楕円 320"/>
        <xdr:cNvSpPr/>
      </xdr:nvSpPr>
      <xdr:spPr>
        <a:xfrm>
          <a:off x="781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114935</xdr:rowOff>
    </xdr:from>
    <xdr:ext cx="598170" cy="259080"/>
    <xdr:sp macro="" textlink="">
      <xdr:nvSpPr>
        <xdr:cNvPr id="322" name="テキスト ボックス 321"/>
        <xdr:cNvSpPr txBox="1"/>
      </xdr:nvSpPr>
      <xdr:spPr>
        <a:xfrm>
          <a:off x="7561580" y="6115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117475</xdr:rowOff>
    </xdr:from>
    <xdr:to xmlns:xdr="http://schemas.openxmlformats.org/drawingml/2006/spreadsheetDrawing">
      <xdr:col>36</xdr:col>
      <xdr:colOff>165100</xdr:colOff>
      <xdr:row>37</xdr:row>
      <xdr:rowOff>47625</xdr:rowOff>
    </xdr:to>
    <xdr:sp macro="" textlink="">
      <xdr:nvSpPr>
        <xdr:cNvPr id="323" name="楕円 322"/>
        <xdr:cNvSpPr/>
      </xdr:nvSpPr>
      <xdr:spPr>
        <a:xfrm>
          <a:off x="6921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64135</xdr:rowOff>
    </xdr:from>
    <xdr:ext cx="598170" cy="258445"/>
    <xdr:sp macro="" textlink="">
      <xdr:nvSpPr>
        <xdr:cNvPr id="324" name="テキスト ボックス 323"/>
        <xdr:cNvSpPr txBox="1"/>
      </xdr:nvSpPr>
      <xdr:spPr>
        <a:xfrm>
          <a:off x="6672580" y="6064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6" name="テキスト ボックス 335"/>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8" name="テキスト ボックス 337"/>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40" name="テキスト ボックス 339"/>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42" name="テキスト ボックス 341"/>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4" name="テキスト ボックス 343"/>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6" name="テキスト ボックス 345"/>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36830</xdr:rowOff>
    </xdr:to>
    <xdr:cxnSp macro="">
      <xdr:nvCxnSpPr>
        <xdr:cNvPr id="350" name="直線コネクタ 349"/>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670" cy="258445"/>
    <xdr:sp macro="" textlink="">
      <xdr:nvSpPr>
        <xdr:cNvPr id="351" name="普通建設事業費最小値テキスト"/>
        <xdr:cNvSpPr txBox="1"/>
      </xdr:nvSpPr>
      <xdr:spPr>
        <a:xfrm>
          <a:off x="10528300" y="10156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5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60325</xdr:rowOff>
    </xdr:from>
    <xdr:to xmlns:xdr="http://schemas.openxmlformats.org/drawingml/2006/spreadsheetDrawing">
      <xdr:col>55</xdr:col>
      <xdr:colOff>0</xdr:colOff>
      <xdr:row>57</xdr:row>
      <xdr:rowOff>138430</xdr:rowOff>
    </xdr:to>
    <xdr:cxnSp macro="">
      <xdr:nvCxnSpPr>
        <xdr:cNvPr id="355" name="直線コネクタ 354"/>
        <xdr:cNvCxnSpPr/>
      </xdr:nvCxnSpPr>
      <xdr:spPr>
        <a:xfrm flipV="1">
          <a:off x="9639300" y="983297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89535</xdr:rowOff>
    </xdr:from>
    <xdr:ext cx="534670" cy="258445"/>
    <xdr:sp macro="" textlink="">
      <xdr:nvSpPr>
        <xdr:cNvPr id="356" name="普通建設事業費平均値テキスト"/>
        <xdr:cNvSpPr txBox="1"/>
      </xdr:nvSpPr>
      <xdr:spPr>
        <a:xfrm>
          <a:off x="10528300" y="98621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138430</xdr:rowOff>
    </xdr:from>
    <xdr:to xmlns:xdr="http://schemas.openxmlformats.org/drawingml/2006/spreadsheetDrawing">
      <xdr:col>50</xdr:col>
      <xdr:colOff>114300</xdr:colOff>
      <xdr:row>58</xdr:row>
      <xdr:rowOff>57150</xdr:rowOff>
    </xdr:to>
    <xdr:cxnSp macro="">
      <xdr:nvCxnSpPr>
        <xdr:cNvPr id="358" name="直線コネクタ 357"/>
        <xdr:cNvCxnSpPr/>
      </xdr:nvCxnSpPr>
      <xdr:spPr>
        <a:xfrm flipV="1">
          <a:off x="8750300" y="99110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22860</xdr:rowOff>
    </xdr:from>
    <xdr:ext cx="534035" cy="259080"/>
    <xdr:sp macro="" textlink="">
      <xdr:nvSpPr>
        <xdr:cNvPr id="360" name="テキスト ボックス 359"/>
        <xdr:cNvSpPr txBox="1"/>
      </xdr:nvSpPr>
      <xdr:spPr>
        <a:xfrm>
          <a:off x="937196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57150</xdr:rowOff>
    </xdr:from>
    <xdr:to xmlns:xdr="http://schemas.openxmlformats.org/drawingml/2006/spreadsheetDrawing">
      <xdr:col>45</xdr:col>
      <xdr:colOff>177800</xdr:colOff>
      <xdr:row>58</xdr:row>
      <xdr:rowOff>57150</xdr:rowOff>
    </xdr:to>
    <xdr:cxnSp macro="">
      <xdr:nvCxnSpPr>
        <xdr:cNvPr id="361" name="直線コネクタ 360"/>
        <xdr:cNvCxnSpPr/>
      </xdr:nvCxnSpPr>
      <xdr:spPr>
        <a:xfrm>
          <a:off x="7861300" y="10001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34925</xdr:rowOff>
    </xdr:from>
    <xdr:ext cx="534035" cy="259080"/>
    <xdr:sp macro="" textlink="">
      <xdr:nvSpPr>
        <xdr:cNvPr id="363" name="テキスト ボックス 362"/>
        <xdr:cNvSpPr txBox="1"/>
      </xdr:nvSpPr>
      <xdr:spPr>
        <a:xfrm>
          <a:off x="8482965" y="9636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75565</xdr:rowOff>
    </xdr:from>
    <xdr:to xmlns:xdr="http://schemas.openxmlformats.org/drawingml/2006/spreadsheetDrawing">
      <xdr:col>41</xdr:col>
      <xdr:colOff>50800</xdr:colOff>
      <xdr:row>58</xdr:row>
      <xdr:rowOff>57150</xdr:rowOff>
    </xdr:to>
    <xdr:cxnSp macro="">
      <xdr:nvCxnSpPr>
        <xdr:cNvPr id="364" name="直線コネクタ 363"/>
        <xdr:cNvCxnSpPr/>
      </xdr:nvCxnSpPr>
      <xdr:spPr>
        <a:xfrm>
          <a:off x="6972300" y="984821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83820</xdr:rowOff>
    </xdr:from>
    <xdr:to xmlns:xdr="http://schemas.openxmlformats.org/drawingml/2006/spreadsheetDrawing">
      <xdr:col>41</xdr:col>
      <xdr:colOff>101600</xdr:colOff>
      <xdr:row>58</xdr:row>
      <xdr:rowOff>13970</xdr:rowOff>
    </xdr:to>
    <xdr:sp macro="" textlink="">
      <xdr:nvSpPr>
        <xdr:cNvPr id="365" name="フローチャート: 判断 364"/>
        <xdr:cNvSpPr/>
      </xdr:nvSpPr>
      <xdr:spPr>
        <a:xfrm>
          <a:off x="7810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30480</xdr:rowOff>
    </xdr:from>
    <xdr:ext cx="534035" cy="258445"/>
    <xdr:sp macro="" textlink="">
      <xdr:nvSpPr>
        <xdr:cNvPr id="366" name="テキスト ボックス 365"/>
        <xdr:cNvSpPr txBox="1"/>
      </xdr:nvSpPr>
      <xdr:spPr>
        <a:xfrm>
          <a:off x="7593965" y="9631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92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34290</xdr:rowOff>
    </xdr:from>
    <xdr:ext cx="534035" cy="259080"/>
    <xdr:sp macro="" textlink="">
      <xdr:nvSpPr>
        <xdr:cNvPr id="368" name="テキスト ボックス 367"/>
        <xdr:cNvSpPr txBox="1"/>
      </xdr:nvSpPr>
      <xdr:spPr>
        <a:xfrm>
          <a:off x="6704965" y="9978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9525</xdr:rowOff>
    </xdr:from>
    <xdr:to xmlns:xdr="http://schemas.openxmlformats.org/drawingml/2006/spreadsheetDrawing">
      <xdr:col>55</xdr:col>
      <xdr:colOff>50800</xdr:colOff>
      <xdr:row>57</xdr:row>
      <xdr:rowOff>111125</xdr:rowOff>
    </xdr:to>
    <xdr:sp macro="" textlink="">
      <xdr:nvSpPr>
        <xdr:cNvPr id="374" name="楕円 373"/>
        <xdr:cNvSpPr/>
      </xdr:nvSpPr>
      <xdr:spPr>
        <a:xfrm>
          <a:off x="10426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32385</xdr:rowOff>
    </xdr:from>
    <xdr:ext cx="598805" cy="258445"/>
    <xdr:sp macro="" textlink="">
      <xdr:nvSpPr>
        <xdr:cNvPr id="375" name="普通建設事業費該当値テキスト"/>
        <xdr:cNvSpPr txBox="1"/>
      </xdr:nvSpPr>
      <xdr:spPr>
        <a:xfrm>
          <a:off x="10528300" y="9633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87630</xdr:rowOff>
    </xdr:from>
    <xdr:to xmlns:xdr="http://schemas.openxmlformats.org/drawingml/2006/spreadsheetDrawing">
      <xdr:col>50</xdr:col>
      <xdr:colOff>165100</xdr:colOff>
      <xdr:row>58</xdr:row>
      <xdr:rowOff>17780</xdr:rowOff>
    </xdr:to>
    <xdr:sp macro="" textlink="">
      <xdr:nvSpPr>
        <xdr:cNvPr id="376" name="楕円 375"/>
        <xdr:cNvSpPr/>
      </xdr:nvSpPr>
      <xdr:spPr>
        <a:xfrm>
          <a:off x="9588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8890</xdr:rowOff>
    </xdr:from>
    <xdr:ext cx="534035" cy="258445"/>
    <xdr:sp macro="" textlink="">
      <xdr:nvSpPr>
        <xdr:cNvPr id="377" name="テキスト ボックス 376"/>
        <xdr:cNvSpPr txBox="1"/>
      </xdr:nvSpPr>
      <xdr:spPr>
        <a:xfrm>
          <a:off x="9371965" y="9952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6350</xdr:rowOff>
    </xdr:from>
    <xdr:to xmlns:xdr="http://schemas.openxmlformats.org/drawingml/2006/spreadsheetDrawing">
      <xdr:col>46</xdr:col>
      <xdr:colOff>38100</xdr:colOff>
      <xdr:row>58</xdr:row>
      <xdr:rowOff>107950</xdr:rowOff>
    </xdr:to>
    <xdr:sp macro="" textlink="">
      <xdr:nvSpPr>
        <xdr:cNvPr id="378" name="楕円 377"/>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99060</xdr:rowOff>
    </xdr:from>
    <xdr:ext cx="534035" cy="258445"/>
    <xdr:sp macro="" textlink="">
      <xdr:nvSpPr>
        <xdr:cNvPr id="379" name="テキスト ボックス 378"/>
        <xdr:cNvSpPr txBox="1"/>
      </xdr:nvSpPr>
      <xdr:spPr>
        <a:xfrm>
          <a:off x="8482965" y="10043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6350</xdr:rowOff>
    </xdr:from>
    <xdr:to xmlns:xdr="http://schemas.openxmlformats.org/drawingml/2006/spreadsheetDrawing">
      <xdr:col>41</xdr:col>
      <xdr:colOff>101600</xdr:colOff>
      <xdr:row>58</xdr:row>
      <xdr:rowOff>107950</xdr:rowOff>
    </xdr:to>
    <xdr:sp macro="" textlink="">
      <xdr:nvSpPr>
        <xdr:cNvPr id="380" name="楕円 379"/>
        <xdr:cNvSpPr/>
      </xdr:nvSpPr>
      <xdr:spPr>
        <a:xfrm>
          <a:off x="781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99060</xdr:rowOff>
    </xdr:from>
    <xdr:ext cx="534035" cy="258445"/>
    <xdr:sp macro="" textlink="">
      <xdr:nvSpPr>
        <xdr:cNvPr id="381" name="テキスト ボックス 380"/>
        <xdr:cNvSpPr txBox="1"/>
      </xdr:nvSpPr>
      <xdr:spPr>
        <a:xfrm>
          <a:off x="7593965" y="10043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24765</xdr:rowOff>
    </xdr:from>
    <xdr:to xmlns:xdr="http://schemas.openxmlformats.org/drawingml/2006/spreadsheetDrawing">
      <xdr:col>36</xdr:col>
      <xdr:colOff>165100</xdr:colOff>
      <xdr:row>57</xdr:row>
      <xdr:rowOff>126365</xdr:rowOff>
    </xdr:to>
    <xdr:sp macro="" textlink="">
      <xdr:nvSpPr>
        <xdr:cNvPr id="382" name="楕円 381"/>
        <xdr:cNvSpPr/>
      </xdr:nvSpPr>
      <xdr:spPr>
        <a:xfrm>
          <a:off x="6921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143510</xdr:rowOff>
    </xdr:from>
    <xdr:ext cx="598170" cy="258445"/>
    <xdr:sp macro="" textlink="">
      <xdr:nvSpPr>
        <xdr:cNvPr id="383" name="テキスト ボックス 382"/>
        <xdr:cNvSpPr txBox="1"/>
      </xdr:nvSpPr>
      <xdr:spPr>
        <a:xfrm>
          <a:off x="6672580" y="9573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9" name="テキスト ボックス 39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89535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805" cy="259080"/>
    <xdr:sp macro="" textlink="">
      <xdr:nvSpPr>
        <xdr:cNvPr id="410"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411" name="直線コネクタ 410"/>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133350</xdr:rowOff>
    </xdr:from>
    <xdr:to xmlns:xdr="http://schemas.openxmlformats.org/drawingml/2006/spreadsheetDrawing">
      <xdr:col>55</xdr:col>
      <xdr:colOff>0</xdr:colOff>
      <xdr:row>77</xdr:row>
      <xdr:rowOff>635</xdr:rowOff>
    </xdr:to>
    <xdr:cxnSp macro="">
      <xdr:nvCxnSpPr>
        <xdr:cNvPr id="412" name="直線コネクタ 411"/>
        <xdr:cNvCxnSpPr/>
      </xdr:nvCxnSpPr>
      <xdr:spPr>
        <a:xfrm flipV="1">
          <a:off x="9639300" y="131635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3" name="普通建設事業費 （ うち新規整備　）平均値テキスト"/>
        <xdr:cNvSpPr txBox="1"/>
      </xdr:nvSpPr>
      <xdr:spPr>
        <a:xfrm>
          <a:off x="10528300" y="1328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414" name="フローチャート: 判断 41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635</xdr:rowOff>
    </xdr:from>
    <xdr:to xmlns:xdr="http://schemas.openxmlformats.org/drawingml/2006/spreadsheetDrawing">
      <xdr:col>50</xdr:col>
      <xdr:colOff>114300</xdr:colOff>
      <xdr:row>77</xdr:row>
      <xdr:rowOff>57785</xdr:rowOff>
    </xdr:to>
    <xdr:cxnSp macro="">
      <xdr:nvCxnSpPr>
        <xdr:cNvPr id="415" name="直線コネクタ 414"/>
        <xdr:cNvCxnSpPr/>
      </xdr:nvCxnSpPr>
      <xdr:spPr>
        <a:xfrm flipV="1">
          <a:off x="8750300" y="132022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23495</xdr:rowOff>
    </xdr:from>
    <xdr:to xmlns:xdr="http://schemas.openxmlformats.org/drawingml/2006/spreadsheetDrawing">
      <xdr:col>50</xdr:col>
      <xdr:colOff>165100</xdr:colOff>
      <xdr:row>77</xdr:row>
      <xdr:rowOff>125095</xdr:rowOff>
    </xdr:to>
    <xdr:sp macro="" textlink="">
      <xdr:nvSpPr>
        <xdr:cNvPr id="416" name="フローチャート: 判断 415"/>
        <xdr:cNvSpPr/>
      </xdr:nvSpPr>
      <xdr:spPr>
        <a:xfrm>
          <a:off x="9588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116205</xdr:rowOff>
    </xdr:from>
    <xdr:ext cx="534035" cy="259080"/>
    <xdr:sp macro="" textlink="">
      <xdr:nvSpPr>
        <xdr:cNvPr id="417" name="テキスト ボックス 416"/>
        <xdr:cNvSpPr txBox="1"/>
      </xdr:nvSpPr>
      <xdr:spPr>
        <a:xfrm>
          <a:off x="9371965" y="1331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57785</xdr:rowOff>
    </xdr:from>
    <xdr:to xmlns:xdr="http://schemas.openxmlformats.org/drawingml/2006/spreadsheetDrawing">
      <xdr:col>45</xdr:col>
      <xdr:colOff>177800</xdr:colOff>
      <xdr:row>79</xdr:row>
      <xdr:rowOff>31115</xdr:rowOff>
    </xdr:to>
    <xdr:cxnSp macro="">
      <xdr:nvCxnSpPr>
        <xdr:cNvPr id="418" name="直線コネクタ 417"/>
        <xdr:cNvCxnSpPr/>
      </xdr:nvCxnSpPr>
      <xdr:spPr>
        <a:xfrm flipV="1">
          <a:off x="7861300" y="13259435"/>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168275</xdr:rowOff>
    </xdr:from>
    <xdr:to xmlns:xdr="http://schemas.openxmlformats.org/drawingml/2006/spreadsheetDrawing">
      <xdr:col>46</xdr:col>
      <xdr:colOff>38100</xdr:colOff>
      <xdr:row>77</xdr:row>
      <xdr:rowOff>98425</xdr:rowOff>
    </xdr:to>
    <xdr:sp macro="" textlink="">
      <xdr:nvSpPr>
        <xdr:cNvPr id="419" name="フローチャート: 判断 418"/>
        <xdr:cNvSpPr/>
      </xdr:nvSpPr>
      <xdr:spPr>
        <a:xfrm>
          <a:off x="8699500" y="1319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114935</xdr:rowOff>
    </xdr:from>
    <xdr:ext cx="534035" cy="259080"/>
    <xdr:sp macro="" textlink="">
      <xdr:nvSpPr>
        <xdr:cNvPr id="420" name="テキスト ボックス 419"/>
        <xdr:cNvSpPr txBox="1"/>
      </xdr:nvSpPr>
      <xdr:spPr>
        <a:xfrm>
          <a:off x="8482965" y="12973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17780</xdr:rowOff>
    </xdr:from>
    <xdr:to xmlns:xdr="http://schemas.openxmlformats.org/drawingml/2006/spreadsheetDrawing">
      <xdr:col>41</xdr:col>
      <xdr:colOff>50800</xdr:colOff>
      <xdr:row>79</xdr:row>
      <xdr:rowOff>31115</xdr:rowOff>
    </xdr:to>
    <xdr:cxnSp macro="">
      <xdr:nvCxnSpPr>
        <xdr:cNvPr id="421" name="直線コネクタ 420"/>
        <xdr:cNvCxnSpPr/>
      </xdr:nvCxnSpPr>
      <xdr:spPr>
        <a:xfrm>
          <a:off x="6972300" y="13562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107950</xdr:rowOff>
    </xdr:to>
    <xdr:sp macro="" textlink="">
      <xdr:nvSpPr>
        <xdr:cNvPr id="422" name="フローチャート: 判断 421"/>
        <xdr:cNvSpPr/>
      </xdr:nvSpPr>
      <xdr:spPr>
        <a:xfrm>
          <a:off x="7810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124460</xdr:rowOff>
    </xdr:from>
    <xdr:ext cx="534035" cy="259080"/>
    <xdr:sp macro="" textlink="">
      <xdr:nvSpPr>
        <xdr:cNvPr id="423" name="テキスト ボックス 422"/>
        <xdr:cNvSpPr txBox="1"/>
      </xdr:nvSpPr>
      <xdr:spPr>
        <a:xfrm>
          <a:off x="7593965" y="1298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126365</xdr:rowOff>
    </xdr:to>
    <xdr:sp macro="" textlink="">
      <xdr:nvSpPr>
        <xdr:cNvPr id="424" name="フローチャート: 判断 423"/>
        <xdr:cNvSpPr/>
      </xdr:nvSpPr>
      <xdr:spPr>
        <a:xfrm>
          <a:off x="6921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143510</xdr:rowOff>
    </xdr:from>
    <xdr:ext cx="534035" cy="258445"/>
    <xdr:sp macro="" textlink="">
      <xdr:nvSpPr>
        <xdr:cNvPr id="425" name="テキスト ボックス 424"/>
        <xdr:cNvSpPr txBox="1"/>
      </xdr:nvSpPr>
      <xdr:spPr>
        <a:xfrm>
          <a:off x="6704965" y="13002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82550</xdr:rowOff>
    </xdr:from>
    <xdr:to xmlns:xdr="http://schemas.openxmlformats.org/drawingml/2006/spreadsheetDrawing">
      <xdr:col>55</xdr:col>
      <xdr:colOff>50800</xdr:colOff>
      <xdr:row>77</xdr:row>
      <xdr:rowOff>12700</xdr:rowOff>
    </xdr:to>
    <xdr:sp macro="" textlink="">
      <xdr:nvSpPr>
        <xdr:cNvPr id="431" name="楕円 430"/>
        <xdr:cNvSpPr/>
      </xdr:nvSpPr>
      <xdr:spPr>
        <a:xfrm>
          <a:off x="104267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105410</xdr:rowOff>
    </xdr:from>
    <xdr:ext cx="534670" cy="259080"/>
    <xdr:sp macro="" textlink="">
      <xdr:nvSpPr>
        <xdr:cNvPr id="432" name="普通建設事業費 （ うち新規整備　）該当値テキスト"/>
        <xdr:cNvSpPr txBox="1"/>
      </xdr:nvSpPr>
      <xdr:spPr>
        <a:xfrm>
          <a:off x="10528300" y="12964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121285</xdr:rowOff>
    </xdr:from>
    <xdr:to xmlns:xdr="http://schemas.openxmlformats.org/drawingml/2006/spreadsheetDrawing">
      <xdr:col>50</xdr:col>
      <xdr:colOff>165100</xdr:colOff>
      <xdr:row>77</xdr:row>
      <xdr:rowOff>52070</xdr:rowOff>
    </xdr:to>
    <xdr:sp macro="" textlink="">
      <xdr:nvSpPr>
        <xdr:cNvPr id="433" name="楕円 432"/>
        <xdr:cNvSpPr/>
      </xdr:nvSpPr>
      <xdr:spPr>
        <a:xfrm>
          <a:off x="9588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67945</xdr:rowOff>
    </xdr:from>
    <xdr:ext cx="534035" cy="258445"/>
    <xdr:sp macro="" textlink="">
      <xdr:nvSpPr>
        <xdr:cNvPr id="434" name="テキスト ボックス 433"/>
        <xdr:cNvSpPr txBox="1"/>
      </xdr:nvSpPr>
      <xdr:spPr>
        <a:xfrm>
          <a:off x="9371965" y="1292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6985</xdr:rowOff>
    </xdr:from>
    <xdr:to xmlns:xdr="http://schemas.openxmlformats.org/drawingml/2006/spreadsheetDrawing">
      <xdr:col>46</xdr:col>
      <xdr:colOff>38100</xdr:colOff>
      <xdr:row>77</xdr:row>
      <xdr:rowOff>109220</xdr:rowOff>
    </xdr:to>
    <xdr:sp macro="" textlink="">
      <xdr:nvSpPr>
        <xdr:cNvPr id="435" name="楕円 434"/>
        <xdr:cNvSpPr/>
      </xdr:nvSpPr>
      <xdr:spPr>
        <a:xfrm>
          <a:off x="8699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99695</xdr:rowOff>
    </xdr:from>
    <xdr:ext cx="534035" cy="258445"/>
    <xdr:sp macro="" textlink="">
      <xdr:nvSpPr>
        <xdr:cNvPr id="436" name="テキスト ボックス 435"/>
        <xdr:cNvSpPr txBox="1"/>
      </xdr:nvSpPr>
      <xdr:spPr>
        <a:xfrm>
          <a:off x="8482965" y="13301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151765</xdr:rowOff>
    </xdr:from>
    <xdr:to xmlns:xdr="http://schemas.openxmlformats.org/drawingml/2006/spreadsheetDrawing">
      <xdr:col>41</xdr:col>
      <xdr:colOff>101600</xdr:colOff>
      <xdr:row>79</xdr:row>
      <xdr:rowOff>81915</xdr:rowOff>
    </xdr:to>
    <xdr:sp macro="" textlink="">
      <xdr:nvSpPr>
        <xdr:cNvPr id="437" name="楕円 436"/>
        <xdr:cNvSpPr/>
      </xdr:nvSpPr>
      <xdr:spPr>
        <a:xfrm>
          <a:off x="7810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73025</xdr:rowOff>
    </xdr:from>
    <xdr:ext cx="469265" cy="259080"/>
    <xdr:sp macro="" textlink="">
      <xdr:nvSpPr>
        <xdr:cNvPr id="438" name="テキスト ボックス 437"/>
        <xdr:cNvSpPr txBox="1"/>
      </xdr:nvSpPr>
      <xdr:spPr>
        <a:xfrm>
          <a:off x="7626350" y="13617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137795</xdr:rowOff>
    </xdr:from>
    <xdr:to xmlns:xdr="http://schemas.openxmlformats.org/drawingml/2006/spreadsheetDrawing">
      <xdr:col>36</xdr:col>
      <xdr:colOff>165100</xdr:colOff>
      <xdr:row>79</xdr:row>
      <xdr:rowOff>67945</xdr:rowOff>
    </xdr:to>
    <xdr:sp macro="" textlink="">
      <xdr:nvSpPr>
        <xdr:cNvPr id="439" name="楕円 438"/>
        <xdr:cNvSpPr/>
      </xdr:nvSpPr>
      <xdr:spPr>
        <a:xfrm>
          <a:off x="692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59055</xdr:rowOff>
    </xdr:from>
    <xdr:ext cx="469265" cy="259080"/>
    <xdr:sp macro="" textlink="">
      <xdr:nvSpPr>
        <xdr:cNvPr id="440" name="テキスト ボックス 439"/>
        <xdr:cNvSpPr txBox="1"/>
      </xdr:nvSpPr>
      <xdr:spPr>
        <a:xfrm>
          <a:off x="6737350" y="1360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2" name="テキスト ボックス 45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54" name="テキスト ボックス 453"/>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6" name="テキスト ボックス 45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8" name="テキスト ボックス 45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60" name="テキスト ボックス 45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2" name="テキスト ボックス 46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4" name="テキスト ボックス 46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57785</xdr:rowOff>
    </xdr:from>
    <xdr:to xmlns:xdr="http://schemas.openxmlformats.org/drawingml/2006/spreadsheetDrawing">
      <xdr:col>54</xdr:col>
      <xdr:colOff>189865</xdr:colOff>
      <xdr:row>99</xdr:row>
      <xdr:rowOff>63500</xdr:rowOff>
    </xdr:to>
    <xdr:cxnSp macro="">
      <xdr:nvCxnSpPr>
        <xdr:cNvPr id="466" name="直線コネクタ 465"/>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670" cy="259080"/>
    <xdr:sp macro="" textlink="">
      <xdr:nvSpPr>
        <xdr:cNvPr id="467" name="普通建設事業費 （ うち更新整備　）最小値テキスト"/>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805" cy="259080"/>
    <xdr:sp macro="" textlink="">
      <xdr:nvSpPr>
        <xdr:cNvPr id="469" name="普通建設事業費 （ うち更新整備　）最大値テキスト"/>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12065</xdr:rowOff>
    </xdr:from>
    <xdr:to xmlns:xdr="http://schemas.openxmlformats.org/drawingml/2006/spreadsheetDrawing">
      <xdr:col>55</xdr:col>
      <xdr:colOff>0</xdr:colOff>
      <xdr:row>98</xdr:row>
      <xdr:rowOff>74930</xdr:rowOff>
    </xdr:to>
    <xdr:cxnSp macro="">
      <xdr:nvCxnSpPr>
        <xdr:cNvPr id="471" name="直線コネクタ 470"/>
        <xdr:cNvCxnSpPr/>
      </xdr:nvCxnSpPr>
      <xdr:spPr>
        <a:xfrm flipV="1">
          <a:off x="9639300" y="1681416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26670</xdr:rowOff>
    </xdr:from>
    <xdr:ext cx="534670" cy="259080"/>
    <xdr:sp macro="" textlink="">
      <xdr:nvSpPr>
        <xdr:cNvPr id="472" name="普通建設事業費 （ うち更新整備　）平均値テキスト"/>
        <xdr:cNvSpPr txBox="1"/>
      </xdr:nvSpPr>
      <xdr:spPr>
        <a:xfrm>
          <a:off x="10528300" y="1682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74930</xdr:rowOff>
    </xdr:from>
    <xdr:to xmlns:xdr="http://schemas.openxmlformats.org/drawingml/2006/spreadsheetDrawing">
      <xdr:col>50</xdr:col>
      <xdr:colOff>114300</xdr:colOff>
      <xdr:row>98</xdr:row>
      <xdr:rowOff>151765</xdr:rowOff>
    </xdr:to>
    <xdr:cxnSp macro="">
      <xdr:nvCxnSpPr>
        <xdr:cNvPr id="474" name="直線コネクタ 473"/>
        <xdr:cNvCxnSpPr/>
      </xdr:nvCxnSpPr>
      <xdr:spPr>
        <a:xfrm flipV="1">
          <a:off x="8750300" y="168770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132080</xdr:rowOff>
    </xdr:from>
    <xdr:ext cx="534035" cy="258445"/>
    <xdr:sp macro="" textlink="">
      <xdr:nvSpPr>
        <xdr:cNvPr id="476" name="テキスト ボックス 475"/>
        <xdr:cNvSpPr txBox="1"/>
      </xdr:nvSpPr>
      <xdr:spPr>
        <a:xfrm>
          <a:off x="9371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71755</xdr:rowOff>
    </xdr:from>
    <xdr:to xmlns:xdr="http://schemas.openxmlformats.org/drawingml/2006/spreadsheetDrawing">
      <xdr:col>45</xdr:col>
      <xdr:colOff>177800</xdr:colOff>
      <xdr:row>98</xdr:row>
      <xdr:rowOff>151765</xdr:rowOff>
    </xdr:to>
    <xdr:cxnSp macro="">
      <xdr:nvCxnSpPr>
        <xdr:cNvPr id="477" name="直線コネクタ 476"/>
        <xdr:cNvCxnSpPr/>
      </xdr:nvCxnSpPr>
      <xdr:spPr>
        <a:xfrm>
          <a:off x="7861300" y="168738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699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0</xdr:rowOff>
    </xdr:from>
    <xdr:ext cx="534035" cy="259080"/>
    <xdr:sp macro="" textlink="">
      <xdr:nvSpPr>
        <xdr:cNvPr id="479" name="テキスト ボックス 478"/>
        <xdr:cNvSpPr txBox="1"/>
      </xdr:nvSpPr>
      <xdr:spPr>
        <a:xfrm>
          <a:off x="8482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101600</xdr:rowOff>
    </xdr:from>
    <xdr:to xmlns:xdr="http://schemas.openxmlformats.org/drawingml/2006/spreadsheetDrawing">
      <xdr:col>41</xdr:col>
      <xdr:colOff>50800</xdr:colOff>
      <xdr:row>98</xdr:row>
      <xdr:rowOff>71755</xdr:rowOff>
    </xdr:to>
    <xdr:cxnSp macro="">
      <xdr:nvCxnSpPr>
        <xdr:cNvPr id="480" name="直線コネクタ 479"/>
        <xdr:cNvCxnSpPr/>
      </xdr:nvCxnSpPr>
      <xdr:spPr>
        <a:xfrm>
          <a:off x="6972300" y="1673225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810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140970</xdr:rowOff>
    </xdr:from>
    <xdr:ext cx="534035" cy="259080"/>
    <xdr:sp macro="" textlink="">
      <xdr:nvSpPr>
        <xdr:cNvPr id="482" name="テキスト ボックス 481"/>
        <xdr:cNvSpPr txBox="1"/>
      </xdr:nvSpPr>
      <xdr:spPr>
        <a:xfrm>
          <a:off x="7593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92150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34035" cy="258445"/>
    <xdr:sp macro="" textlink="">
      <xdr:nvSpPr>
        <xdr:cNvPr id="484" name="テキスト ボックス 483"/>
        <xdr:cNvSpPr txBox="1"/>
      </xdr:nvSpPr>
      <xdr:spPr>
        <a:xfrm>
          <a:off x="6704965" y="1696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132715</xdr:rowOff>
    </xdr:from>
    <xdr:to xmlns:xdr="http://schemas.openxmlformats.org/drawingml/2006/spreadsheetDrawing">
      <xdr:col>55</xdr:col>
      <xdr:colOff>50800</xdr:colOff>
      <xdr:row>98</xdr:row>
      <xdr:rowOff>63500</xdr:rowOff>
    </xdr:to>
    <xdr:sp macro="" textlink="">
      <xdr:nvSpPr>
        <xdr:cNvPr id="490" name="楕円 489"/>
        <xdr:cNvSpPr/>
      </xdr:nvSpPr>
      <xdr:spPr>
        <a:xfrm>
          <a:off x="104267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155575</xdr:rowOff>
    </xdr:from>
    <xdr:ext cx="534670" cy="258445"/>
    <xdr:sp macro="" textlink="">
      <xdr:nvSpPr>
        <xdr:cNvPr id="491" name="普通建設事業費 （ うち更新整備　）該当値テキスト"/>
        <xdr:cNvSpPr txBox="1"/>
      </xdr:nvSpPr>
      <xdr:spPr>
        <a:xfrm>
          <a:off x="10528300" y="16614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24130</xdr:rowOff>
    </xdr:from>
    <xdr:to xmlns:xdr="http://schemas.openxmlformats.org/drawingml/2006/spreadsheetDrawing">
      <xdr:col>50</xdr:col>
      <xdr:colOff>165100</xdr:colOff>
      <xdr:row>98</xdr:row>
      <xdr:rowOff>125730</xdr:rowOff>
    </xdr:to>
    <xdr:sp macro="" textlink="">
      <xdr:nvSpPr>
        <xdr:cNvPr id="492" name="楕円 491"/>
        <xdr:cNvSpPr/>
      </xdr:nvSpPr>
      <xdr:spPr>
        <a:xfrm>
          <a:off x="9588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142240</xdr:rowOff>
    </xdr:from>
    <xdr:ext cx="534035" cy="259080"/>
    <xdr:sp macro="" textlink="">
      <xdr:nvSpPr>
        <xdr:cNvPr id="493" name="テキスト ボックス 492"/>
        <xdr:cNvSpPr txBox="1"/>
      </xdr:nvSpPr>
      <xdr:spPr>
        <a:xfrm>
          <a:off x="937196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100965</xdr:rowOff>
    </xdr:from>
    <xdr:to xmlns:xdr="http://schemas.openxmlformats.org/drawingml/2006/spreadsheetDrawing">
      <xdr:col>46</xdr:col>
      <xdr:colOff>38100</xdr:colOff>
      <xdr:row>99</xdr:row>
      <xdr:rowOff>31115</xdr:rowOff>
    </xdr:to>
    <xdr:sp macro="" textlink="">
      <xdr:nvSpPr>
        <xdr:cNvPr id="494" name="楕円 493"/>
        <xdr:cNvSpPr/>
      </xdr:nvSpPr>
      <xdr:spPr>
        <a:xfrm>
          <a:off x="8699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22225</xdr:rowOff>
    </xdr:from>
    <xdr:ext cx="534035" cy="258445"/>
    <xdr:sp macro="" textlink="">
      <xdr:nvSpPr>
        <xdr:cNvPr id="495" name="テキスト ボックス 494"/>
        <xdr:cNvSpPr txBox="1"/>
      </xdr:nvSpPr>
      <xdr:spPr>
        <a:xfrm>
          <a:off x="8482965" y="1699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20955</xdr:rowOff>
    </xdr:from>
    <xdr:to xmlns:xdr="http://schemas.openxmlformats.org/drawingml/2006/spreadsheetDrawing">
      <xdr:col>41</xdr:col>
      <xdr:colOff>101600</xdr:colOff>
      <xdr:row>98</xdr:row>
      <xdr:rowOff>122555</xdr:rowOff>
    </xdr:to>
    <xdr:sp macro="" textlink="">
      <xdr:nvSpPr>
        <xdr:cNvPr id="496" name="楕円 495"/>
        <xdr:cNvSpPr/>
      </xdr:nvSpPr>
      <xdr:spPr>
        <a:xfrm>
          <a:off x="7810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139065</xdr:rowOff>
    </xdr:from>
    <xdr:ext cx="534035" cy="259080"/>
    <xdr:sp macro="" textlink="">
      <xdr:nvSpPr>
        <xdr:cNvPr id="497" name="テキスト ボックス 496"/>
        <xdr:cNvSpPr txBox="1"/>
      </xdr:nvSpPr>
      <xdr:spPr>
        <a:xfrm>
          <a:off x="7593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50800</xdr:rowOff>
    </xdr:from>
    <xdr:to xmlns:xdr="http://schemas.openxmlformats.org/drawingml/2006/spreadsheetDrawing">
      <xdr:col>36</xdr:col>
      <xdr:colOff>165100</xdr:colOff>
      <xdr:row>97</xdr:row>
      <xdr:rowOff>152400</xdr:rowOff>
    </xdr:to>
    <xdr:sp macro="" textlink="">
      <xdr:nvSpPr>
        <xdr:cNvPr id="498" name="楕円 497"/>
        <xdr:cNvSpPr/>
      </xdr:nvSpPr>
      <xdr:spPr>
        <a:xfrm>
          <a:off x="6921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168910</xdr:rowOff>
    </xdr:from>
    <xdr:ext cx="598170" cy="258445"/>
    <xdr:sp macro="" textlink="">
      <xdr:nvSpPr>
        <xdr:cNvPr id="499" name="テキスト ボックス 498"/>
        <xdr:cNvSpPr txBox="1"/>
      </xdr:nvSpPr>
      <xdr:spPr>
        <a:xfrm>
          <a:off x="6672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8" name="テキスト ボックス 50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11" name="テキスト ボックス 51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13" name="テキスト ボックス 51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17" name="テキスト ボックス 51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21" name="テキスト ボックス 52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30480</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148590</xdr:rowOff>
    </xdr:from>
    <xdr:ext cx="534670" cy="259080"/>
    <xdr:sp macro="" textlink="">
      <xdr:nvSpPr>
        <xdr:cNvPr id="528" name="災害復旧事業費最大値テキスト"/>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30480</xdr:rowOff>
    </xdr:from>
    <xdr:to xmlns:xdr="http://schemas.openxmlformats.org/drawingml/2006/spreadsheetDrawing">
      <xdr:col>86</xdr:col>
      <xdr:colOff>25400</xdr:colOff>
      <xdr:row>31</xdr:row>
      <xdr:rowOff>30480</xdr:rowOff>
    </xdr:to>
    <xdr:cxnSp macro="">
      <xdr:nvCxnSpPr>
        <xdr:cNvPr id="529" name="直線コネクタ 528"/>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98425</xdr:rowOff>
    </xdr:from>
    <xdr:to xmlns:xdr="http://schemas.openxmlformats.org/drawingml/2006/spreadsheetDrawing">
      <xdr:col>85</xdr:col>
      <xdr:colOff>127000</xdr:colOff>
      <xdr:row>39</xdr:row>
      <xdr:rowOff>98425</xdr:rowOff>
    </xdr:to>
    <xdr:cxnSp macro="">
      <xdr:nvCxnSpPr>
        <xdr:cNvPr id="530" name="直線コネクタ 529"/>
        <xdr:cNvCxnSpPr/>
      </xdr:nvCxnSpPr>
      <xdr:spPr>
        <a:xfrm flipV="1">
          <a:off x="15481300" y="6784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97790</xdr:rowOff>
    </xdr:from>
    <xdr:ext cx="469900" cy="258445"/>
    <xdr:sp macro="" textlink="">
      <xdr:nvSpPr>
        <xdr:cNvPr id="531" name="災害復旧事業費平均値テキスト"/>
        <xdr:cNvSpPr txBox="1"/>
      </xdr:nvSpPr>
      <xdr:spPr>
        <a:xfrm>
          <a:off x="16370300" y="6441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2" name="フローチャート: 判断 531"/>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98425</xdr:rowOff>
    </xdr:from>
    <xdr:to xmlns:xdr="http://schemas.openxmlformats.org/drawingml/2006/spreadsheetDrawing">
      <xdr:col>81</xdr:col>
      <xdr:colOff>50800</xdr:colOff>
      <xdr:row>39</xdr:row>
      <xdr:rowOff>99060</xdr:rowOff>
    </xdr:to>
    <xdr:cxnSp macro="">
      <xdr:nvCxnSpPr>
        <xdr:cNvPr id="533" name="直線コネクタ 532"/>
        <xdr:cNvCxnSpPr/>
      </xdr:nvCxnSpPr>
      <xdr:spPr>
        <a:xfrm flipV="1">
          <a:off x="14592300" y="6784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1905</xdr:rowOff>
    </xdr:from>
    <xdr:ext cx="534035" cy="259080"/>
    <xdr:sp macro="" textlink="">
      <xdr:nvSpPr>
        <xdr:cNvPr id="535" name="テキスト ボックス 534"/>
        <xdr:cNvSpPr txBox="1"/>
      </xdr:nvSpPr>
      <xdr:spPr>
        <a:xfrm>
          <a:off x="15213965" y="6345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98425</xdr:rowOff>
    </xdr:from>
    <xdr:to xmlns:xdr="http://schemas.openxmlformats.org/drawingml/2006/spreadsheetDrawing">
      <xdr:col>76</xdr:col>
      <xdr:colOff>114300</xdr:colOff>
      <xdr:row>39</xdr:row>
      <xdr:rowOff>99060</xdr:rowOff>
    </xdr:to>
    <xdr:cxnSp macro="">
      <xdr:nvCxnSpPr>
        <xdr:cNvPr id="536" name="直線コネクタ 535"/>
        <xdr:cNvCxnSpPr/>
      </xdr:nvCxnSpPr>
      <xdr:spPr>
        <a:xfrm>
          <a:off x="13703300" y="6784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69215</xdr:rowOff>
    </xdr:from>
    <xdr:to xmlns:xdr="http://schemas.openxmlformats.org/drawingml/2006/spreadsheetDrawing">
      <xdr:col>76</xdr:col>
      <xdr:colOff>165100</xdr:colOff>
      <xdr:row>38</xdr:row>
      <xdr:rowOff>170815</xdr:rowOff>
    </xdr:to>
    <xdr:sp macro="" textlink="">
      <xdr:nvSpPr>
        <xdr:cNvPr id="537" name="フローチャート: 判断 53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15875</xdr:rowOff>
    </xdr:from>
    <xdr:ext cx="469265" cy="259080"/>
    <xdr:sp macro="" textlink="">
      <xdr:nvSpPr>
        <xdr:cNvPr id="538" name="テキスト ボックス 537"/>
        <xdr:cNvSpPr txBox="1"/>
      </xdr:nvSpPr>
      <xdr:spPr>
        <a:xfrm>
          <a:off x="14357350" y="6359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98425</xdr:rowOff>
    </xdr:from>
    <xdr:to xmlns:xdr="http://schemas.openxmlformats.org/drawingml/2006/spreadsheetDrawing">
      <xdr:col>71</xdr:col>
      <xdr:colOff>177800</xdr:colOff>
      <xdr:row>39</xdr:row>
      <xdr:rowOff>98425</xdr:rowOff>
    </xdr:to>
    <xdr:cxnSp macro="">
      <xdr:nvCxnSpPr>
        <xdr:cNvPr id="539" name="直線コネクタ 538"/>
        <xdr:cNvCxnSpPr/>
      </xdr:nvCxnSpPr>
      <xdr:spPr>
        <a:xfrm>
          <a:off x="12814300" y="6784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540" name="フローチャート: 判断 53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1270</xdr:rowOff>
    </xdr:from>
    <xdr:ext cx="534035" cy="259080"/>
    <xdr:sp macro="" textlink="">
      <xdr:nvSpPr>
        <xdr:cNvPr id="541" name="テキスト ボックス 540"/>
        <xdr:cNvSpPr txBox="1"/>
      </xdr:nvSpPr>
      <xdr:spPr>
        <a:xfrm>
          <a:off x="13435965" y="634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42" name="フローチャート: 判断 541"/>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17780</xdr:rowOff>
    </xdr:from>
    <xdr:ext cx="469265" cy="258445"/>
    <xdr:sp macro="" textlink="">
      <xdr:nvSpPr>
        <xdr:cNvPr id="543" name="テキスト ボックス 542"/>
        <xdr:cNvSpPr txBox="1"/>
      </xdr:nvSpPr>
      <xdr:spPr>
        <a:xfrm>
          <a:off x="12579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47625</xdr:rowOff>
    </xdr:from>
    <xdr:to xmlns:xdr="http://schemas.openxmlformats.org/drawingml/2006/spreadsheetDrawing">
      <xdr:col>85</xdr:col>
      <xdr:colOff>177800</xdr:colOff>
      <xdr:row>39</xdr:row>
      <xdr:rowOff>149225</xdr:rowOff>
    </xdr:to>
    <xdr:sp macro="" textlink="">
      <xdr:nvSpPr>
        <xdr:cNvPr id="549" name="楕円 548"/>
        <xdr:cNvSpPr/>
      </xdr:nvSpPr>
      <xdr:spPr>
        <a:xfrm>
          <a:off x="162687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133985</xdr:rowOff>
    </xdr:from>
    <xdr:ext cx="313690" cy="258445"/>
    <xdr:sp macro="" textlink="">
      <xdr:nvSpPr>
        <xdr:cNvPr id="550" name="災害復旧事業費該当値テキスト"/>
        <xdr:cNvSpPr txBox="1"/>
      </xdr:nvSpPr>
      <xdr:spPr>
        <a:xfrm>
          <a:off x="16370300" y="66490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51" name="楕円 550"/>
        <xdr:cNvSpPr/>
      </xdr:nvSpPr>
      <xdr:spPr>
        <a:xfrm>
          <a:off x="15430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140335</xdr:rowOff>
    </xdr:from>
    <xdr:ext cx="313690" cy="259080"/>
    <xdr:sp macro="" textlink="">
      <xdr:nvSpPr>
        <xdr:cNvPr id="552" name="テキスト ボックス 551"/>
        <xdr:cNvSpPr txBox="1"/>
      </xdr:nvSpPr>
      <xdr:spPr>
        <a:xfrm>
          <a:off x="15324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149860</xdr:rowOff>
    </xdr:to>
    <xdr:sp macro="" textlink="">
      <xdr:nvSpPr>
        <xdr:cNvPr id="553" name="楕円 552"/>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140970</xdr:rowOff>
    </xdr:from>
    <xdr:ext cx="248920" cy="259080"/>
    <xdr:sp macro="" textlink="">
      <xdr:nvSpPr>
        <xdr:cNvPr id="554" name="テキスト ボックス 553"/>
        <xdr:cNvSpPr txBox="1"/>
      </xdr:nvSpPr>
      <xdr:spPr>
        <a:xfrm>
          <a:off x="1446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47625</xdr:rowOff>
    </xdr:from>
    <xdr:to xmlns:xdr="http://schemas.openxmlformats.org/drawingml/2006/spreadsheetDrawing">
      <xdr:col>72</xdr:col>
      <xdr:colOff>38100</xdr:colOff>
      <xdr:row>39</xdr:row>
      <xdr:rowOff>149225</xdr:rowOff>
    </xdr:to>
    <xdr:sp macro="" textlink="">
      <xdr:nvSpPr>
        <xdr:cNvPr id="555" name="楕円 554"/>
        <xdr:cNvSpPr/>
      </xdr:nvSpPr>
      <xdr:spPr>
        <a:xfrm>
          <a:off x="13652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140335</xdr:rowOff>
    </xdr:from>
    <xdr:ext cx="313690" cy="259080"/>
    <xdr:sp macro="" textlink="">
      <xdr:nvSpPr>
        <xdr:cNvPr id="556" name="テキスト ボックス 555"/>
        <xdr:cNvSpPr txBox="1"/>
      </xdr:nvSpPr>
      <xdr:spPr>
        <a:xfrm>
          <a:off x="13546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47625</xdr:rowOff>
    </xdr:from>
    <xdr:to xmlns:xdr="http://schemas.openxmlformats.org/drawingml/2006/spreadsheetDrawing">
      <xdr:col>67</xdr:col>
      <xdr:colOff>101600</xdr:colOff>
      <xdr:row>39</xdr:row>
      <xdr:rowOff>149225</xdr:rowOff>
    </xdr:to>
    <xdr:sp macro="" textlink="">
      <xdr:nvSpPr>
        <xdr:cNvPr id="557" name="楕円 556"/>
        <xdr:cNvSpPr/>
      </xdr:nvSpPr>
      <xdr:spPr>
        <a:xfrm>
          <a:off x="12763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140335</xdr:rowOff>
    </xdr:from>
    <xdr:ext cx="313690" cy="259080"/>
    <xdr:sp macro="" textlink="">
      <xdr:nvSpPr>
        <xdr:cNvPr id="558" name="テキスト ボックス 557"/>
        <xdr:cNvSpPr txBox="1"/>
      </xdr:nvSpPr>
      <xdr:spPr>
        <a:xfrm>
          <a:off x="12657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70" name="テキスト ボックス 569"/>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72" name="テキスト ボックス 571"/>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74" name="テキスト ボックス 573"/>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6" name="直線コネクタ 575"/>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77"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9"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80" name="直線コネクタ 57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81" name="直線コネクタ 580"/>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82"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4" name="直線コネクタ 583"/>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6" name="テキスト ボックス 585"/>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7" name="直線コネクタ 586"/>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9" name="テキスト ボックス 588"/>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90" name="直線コネクタ 589"/>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92" name="テキスト ボックス 591"/>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8920" cy="258445"/>
    <xdr:sp macro="" textlink="">
      <xdr:nvSpPr>
        <xdr:cNvPr id="594" name="テキスト ボックス 593"/>
        <xdr:cNvSpPr txBox="1"/>
      </xdr:nvSpPr>
      <xdr:spPr>
        <a:xfrm>
          <a:off x="12689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601"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9080"/>
    <xdr:sp macro="" textlink="">
      <xdr:nvSpPr>
        <xdr:cNvPr id="603" name="テキスト ボックス 602"/>
        <xdr:cNvSpPr txBox="1"/>
      </xdr:nvSpPr>
      <xdr:spPr>
        <a:xfrm>
          <a:off x="15356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8920" cy="259080"/>
    <xdr:sp macro="" textlink="">
      <xdr:nvSpPr>
        <xdr:cNvPr id="605" name="テキスト ボックス 604"/>
        <xdr:cNvSpPr txBox="1"/>
      </xdr:nvSpPr>
      <xdr:spPr>
        <a:xfrm>
          <a:off x="14467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8920" cy="259080"/>
    <xdr:sp macro="" textlink="">
      <xdr:nvSpPr>
        <xdr:cNvPr id="607" name="テキスト ボックス 606"/>
        <xdr:cNvSpPr txBox="1"/>
      </xdr:nvSpPr>
      <xdr:spPr>
        <a:xfrm>
          <a:off x="13578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609" name="テキスト ボックス 608"/>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8" name="テキスト ボックス 61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0" name="直線コネクタ 61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1" name="テキスト ボックス 620"/>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2" name="直線コネクタ 62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23" name="テキスト ボックス 622"/>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4" name="直線コネクタ 62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5" name="テキスト ボックス 624"/>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6" name="直線コネクタ 62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7" name="テキスト ボックス 626"/>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8" name="直線コネクタ 62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9" name="テキスト ボックス 628"/>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0" name="直線コネクタ 62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1" name="テキスト ボックス 630"/>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3" name="テキスト ボックス 63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5" name="直線コネクタ 634"/>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170180</xdr:rowOff>
    </xdr:from>
    <xdr:ext cx="534670" cy="259080"/>
    <xdr:sp macro="" textlink="">
      <xdr:nvSpPr>
        <xdr:cNvPr id="636" name="公債費最小値テキスト"/>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7" name="直線コネクタ 636"/>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8"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9" name="直線コネクタ 638"/>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88900</xdr:rowOff>
    </xdr:from>
    <xdr:to xmlns:xdr="http://schemas.openxmlformats.org/drawingml/2006/spreadsheetDrawing">
      <xdr:col>85</xdr:col>
      <xdr:colOff>127000</xdr:colOff>
      <xdr:row>77</xdr:row>
      <xdr:rowOff>107950</xdr:rowOff>
    </xdr:to>
    <xdr:cxnSp macro="">
      <xdr:nvCxnSpPr>
        <xdr:cNvPr id="640" name="直線コネクタ 639"/>
        <xdr:cNvCxnSpPr/>
      </xdr:nvCxnSpPr>
      <xdr:spPr>
        <a:xfrm flipV="1">
          <a:off x="15481300" y="132905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41" name="公債費平均値テキスト"/>
        <xdr:cNvSpPr txBox="1"/>
      </xdr:nvSpPr>
      <xdr:spPr>
        <a:xfrm>
          <a:off x="16370300" y="1331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2" name="フローチャート: 判断 641"/>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107950</xdr:rowOff>
    </xdr:from>
    <xdr:to xmlns:xdr="http://schemas.openxmlformats.org/drawingml/2006/spreadsheetDrawing">
      <xdr:col>81</xdr:col>
      <xdr:colOff>50800</xdr:colOff>
      <xdr:row>77</xdr:row>
      <xdr:rowOff>116840</xdr:rowOff>
    </xdr:to>
    <xdr:cxnSp macro="">
      <xdr:nvCxnSpPr>
        <xdr:cNvPr id="643" name="直線コネクタ 642"/>
        <xdr:cNvCxnSpPr/>
      </xdr:nvCxnSpPr>
      <xdr:spPr>
        <a:xfrm flipV="1">
          <a:off x="14592300" y="13309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4" name="フローチャート: 判断 643"/>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67310</xdr:rowOff>
    </xdr:from>
    <xdr:ext cx="534035" cy="259080"/>
    <xdr:sp macro="" textlink="">
      <xdr:nvSpPr>
        <xdr:cNvPr id="645" name="テキスト ボックス 644"/>
        <xdr:cNvSpPr txBox="1"/>
      </xdr:nvSpPr>
      <xdr:spPr>
        <a:xfrm>
          <a:off x="15213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116840</xdr:rowOff>
    </xdr:from>
    <xdr:to xmlns:xdr="http://schemas.openxmlformats.org/drawingml/2006/spreadsheetDrawing">
      <xdr:col>76</xdr:col>
      <xdr:colOff>114300</xdr:colOff>
      <xdr:row>77</xdr:row>
      <xdr:rowOff>137160</xdr:rowOff>
    </xdr:to>
    <xdr:cxnSp macro="">
      <xdr:nvCxnSpPr>
        <xdr:cNvPr id="646" name="直線コネクタ 645"/>
        <xdr:cNvCxnSpPr/>
      </xdr:nvCxnSpPr>
      <xdr:spPr>
        <a:xfrm flipV="1">
          <a:off x="13703300" y="13318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47" name="フローチャート: 判断 646"/>
        <xdr:cNvSpPr/>
      </xdr:nvSpPr>
      <xdr:spPr>
        <a:xfrm>
          <a:off x="14541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81915</xdr:rowOff>
    </xdr:from>
    <xdr:ext cx="534035" cy="259080"/>
    <xdr:sp macro="" textlink="">
      <xdr:nvSpPr>
        <xdr:cNvPr id="648" name="テキスト ボックス 647"/>
        <xdr:cNvSpPr txBox="1"/>
      </xdr:nvSpPr>
      <xdr:spPr>
        <a:xfrm>
          <a:off x="14324965" y="1345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137160</xdr:rowOff>
    </xdr:from>
    <xdr:to xmlns:xdr="http://schemas.openxmlformats.org/drawingml/2006/spreadsheetDrawing">
      <xdr:col>71</xdr:col>
      <xdr:colOff>177800</xdr:colOff>
      <xdr:row>77</xdr:row>
      <xdr:rowOff>163830</xdr:rowOff>
    </xdr:to>
    <xdr:cxnSp macro="">
      <xdr:nvCxnSpPr>
        <xdr:cNvPr id="649" name="直線コネクタ 648"/>
        <xdr:cNvCxnSpPr/>
      </xdr:nvCxnSpPr>
      <xdr:spPr>
        <a:xfrm flipV="1">
          <a:off x="12814300" y="13338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50" name="フローチャート: 判断 649"/>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86360</xdr:rowOff>
    </xdr:from>
    <xdr:ext cx="534035" cy="258445"/>
    <xdr:sp macro="" textlink="">
      <xdr:nvSpPr>
        <xdr:cNvPr id="651" name="テキスト ボックス 650"/>
        <xdr:cNvSpPr txBox="1"/>
      </xdr:nvSpPr>
      <xdr:spPr>
        <a:xfrm>
          <a:off x="13435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2" name="フローチャート: 判断 651"/>
        <xdr:cNvSpPr/>
      </xdr:nvSpPr>
      <xdr:spPr>
        <a:xfrm>
          <a:off x="12763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84455</xdr:rowOff>
    </xdr:from>
    <xdr:ext cx="534035" cy="259080"/>
    <xdr:sp macro="" textlink="">
      <xdr:nvSpPr>
        <xdr:cNvPr id="653" name="テキスト ボックス 652"/>
        <xdr:cNvSpPr txBox="1"/>
      </xdr:nvSpPr>
      <xdr:spPr>
        <a:xfrm>
          <a:off x="12546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38100</xdr:rowOff>
    </xdr:from>
    <xdr:to xmlns:xdr="http://schemas.openxmlformats.org/drawingml/2006/spreadsheetDrawing">
      <xdr:col>85</xdr:col>
      <xdr:colOff>177800</xdr:colOff>
      <xdr:row>77</xdr:row>
      <xdr:rowOff>139700</xdr:rowOff>
    </xdr:to>
    <xdr:sp macro="" textlink="">
      <xdr:nvSpPr>
        <xdr:cNvPr id="659" name="楕円 658"/>
        <xdr:cNvSpPr/>
      </xdr:nvSpPr>
      <xdr:spPr>
        <a:xfrm>
          <a:off x="162687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60960</xdr:rowOff>
    </xdr:from>
    <xdr:ext cx="598805" cy="259080"/>
    <xdr:sp macro="" textlink="">
      <xdr:nvSpPr>
        <xdr:cNvPr id="660" name="公債費該当値テキスト"/>
        <xdr:cNvSpPr txBox="1"/>
      </xdr:nvSpPr>
      <xdr:spPr>
        <a:xfrm>
          <a:off x="16370300" y="13091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57150</xdr:rowOff>
    </xdr:from>
    <xdr:to xmlns:xdr="http://schemas.openxmlformats.org/drawingml/2006/spreadsheetDrawing">
      <xdr:col>81</xdr:col>
      <xdr:colOff>101600</xdr:colOff>
      <xdr:row>77</xdr:row>
      <xdr:rowOff>158750</xdr:rowOff>
    </xdr:to>
    <xdr:sp macro="" textlink="">
      <xdr:nvSpPr>
        <xdr:cNvPr id="661" name="楕円 660"/>
        <xdr:cNvSpPr/>
      </xdr:nvSpPr>
      <xdr:spPr>
        <a:xfrm>
          <a:off x="15430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3810</xdr:rowOff>
    </xdr:from>
    <xdr:ext cx="598170" cy="259080"/>
    <xdr:sp macro="" textlink="">
      <xdr:nvSpPr>
        <xdr:cNvPr id="662" name="テキスト ボックス 661"/>
        <xdr:cNvSpPr txBox="1"/>
      </xdr:nvSpPr>
      <xdr:spPr>
        <a:xfrm>
          <a:off x="15181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66040</xdr:rowOff>
    </xdr:from>
    <xdr:to xmlns:xdr="http://schemas.openxmlformats.org/drawingml/2006/spreadsheetDrawing">
      <xdr:col>76</xdr:col>
      <xdr:colOff>165100</xdr:colOff>
      <xdr:row>77</xdr:row>
      <xdr:rowOff>167640</xdr:rowOff>
    </xdr:to>
    <xdr:sp macro="" textlink="">
      <xdr:nvSpPr>
        <xdr:cNvPr id="663" name="楕円 662"/>
        <xdr:cNvSpPr/>
      </xdr:nvSpPr>
      <xdr:spPr>
        <a:xfrm>
          <a:off x="14541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12700</xdr:rowOff>
    </xdr:from>
    <xdr:ext cx="534035" cy="259080"/>
    <xdr:sp macro="" textlink="">
      <xdr:nvSpPr>
        <xdr:cNvPr id="664" name="テキスト ボックス 663"/>
        <xdr:cNvSpPr txBox="1"/>
      </xdr:nvSpPr>
      <xdr:spPr>
        <a:xfrm>
          <a:off x="14324965" y="13042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86360</xdr:rowOff>
    </xdr:from>
    <xdr:to xmlns:xdr="http://schemas.openxmlformats.org/drawingml/2006/spreadsheetDrawing">
      <xdr:col>72</xdr:col>
      <xdr:colOff>38100</xdr:colOff>
      <xdr:row>78</xdr:row>
      <xdr:rowOff>16510</xdr:rowOff>
    </xdr:to>
    <xdr:sp macro="" textlink="">
      <xdr:nvSpPr>
        <xdr:cNvPr id="665" name="楕円 664"/>
        <xdr:cNvSpPr/>
      </xdr:nvSpPr>
      <xdr:spPr>
        <a:xfrm>
          <a:off x="13652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33020</xdr:rowOff>
    </xdr:from>
    <xdr:ext cx="534035" cy="259080"/>
    <xdr:sp macro="" textlink="">
      <xdr:nvSpPr>
        <xdr:cNvPr id="666" name="テキスト ボックス 665"/>
        <xdr:cNvSpPr txBox="1"/>
      </xdr:nvSpPr>
      <xdr:spPr>
        <a:xfrm>
          <a:off x="13435965" y="1306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113030</xdr:rowOff>
    </xdr:from>
    <xdr:to xmlns:xdr="http://schemas.openxmlformats.org/drawingml/2006/spreadsheetDrawing">
      <xdr:col>67</xdr:col>
      <xdr:colOff>101600</xdr:colOff>
      <xdr:row>78</xdr:row>
      <xdr:rowOff>43180</xdr:rowOff>
    </xdr:to>
    <xdr:sp macro="" textlink="">
      <xdr:nvSpPr>
        <xdr:cNvPr id="667" name="楕円 666"/>
        <xdr:cNvSpPr/>
      </xdr:nvSpPr>
      <xdr:spPr>
        <a:xfrm>
          <a:off x="12763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59690</xdr:rowOff>
    </xdr:from>
    <xdr:ext cx="534035" cy="259080"/>
    <xdr:sp macro="" textlink="">
      <xdr:nvSpPr>
        <xdr:cNvPr id="668" name="テキスト ボックス 667"/>
        <xdr:cNvSpPr txBox="1"/>
      </xdr:nvSpPr>
      <xdr:spPr>
        <a:xfrm>
          <a:off x="12546965" y="1308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7" name="テキスト ボックス 67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80" name="テキスト ボックス 67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82" name="テキスト ボックス 681"/>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4" name="テキスト ボックス 68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6" name="テキスト ボックス 685"/>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8" name="テキスト ボックス 687"/>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90" name="テキスト ボックス 68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3"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17780</xdr:rowOff>
    </xdr:from>
    <xdr:ext cx="598805" cy="258445"/>
    <xdr:sp macro="" textlink="">
      <xdr:nvSpPr>
        <xdr:cNvPr id="695" name="積立金最大値テキスト"/>
        <xdr:cNvSpPr txBox="1"/>
      </xdr:nvSpPr>
      <xdr:spPr>
        <a:xfrm>
          <a:off x="16370300" y="15276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6" name="直線コネクタ 695"/>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160655</xdr:rowOff>
    </xdr:from>
    <xdr:to xmlns:xdr="http://schemas.openxmlformats.org/drawingml/2006/spreadsheetDrawing">
      <xdr:col>85</xdr:col>
      <xdr:colOff>127000</xdr:colOff>
      <xdr:row>99</xdr:row>
      <xdr:rowOff>3175</xdr:rowOff>
    </xdr:to>
    <xdr:cxnSp macro="">
      <xdr:nvCxnSpPr>
        <xdr:cNvPr id="697" name="直線コネクタ 696"/>
        <xdr:cNvCxnSpPr/>
      </xdr:nvCxnSpPr>
      <xdr:spPr>
        <a:xfrm>
          <a:off x="15481300" y="169627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104140</xdr:rowOff>
    </xdr:from>
    <xdr:ext cx="534670" cy="259080"/>
    <xdr:sp macro="" textlink="">
      <xdr:nvSpPr>
        <xdr:cNvPr id="698" name="積立金平均値テキスト"/>
        <xdr:cNvSpPr txBox="1"/>
      </xdr:nvSpPr>
      <xdr:spPr>
        <a:xfrm>
          <a:off x="16370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9" name="フローチャート: 判断 698"/>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160655</xdr:rowOff>
    </xdr:from>
    <xdr:to xmlns:xdr="http://schemas.openxmlformats.org/drawingml/2006/spreadsheetDrawing">
      <xdr:col>81</xdr:col>
      <xdr:colOff>50800</xdr:colOff>
      <xdr:row>99</xdr:row>
      <xdr:rowOff>1270</xdr:rowOff>
    </xdr:to>
    <xdr:cxnSp macro="">
      <xdr:nvCxnSpPr>
        <xdr:cNvPr id="700" name="直線コネクタ 699"/>
        <xdr:cNvCxnSpPr/>
      </xdr:nvCxnSpPr>
      <xdr:spPr>
        <a:xfrm flipV="1">
          <a:off x="14592300" y="169627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19050</xdr:rowOff>
    </xdr:from>
    <xdr:ext cx="534035" cy="258445"/>
    <xdr:sp macro="" textlink="">
      <xdr:nvSpPr>
        <xdr:cNvPr id="702" name="テキスト ボックス 701"/>
        <xdr:cNvSpPr txBox="1"/>
      </xdr:nvSpPr>
      <xdr:spPr>
        <a:xfrm>
          <a:off x="15213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1270</xdr:rowOff>
    </xdr:from>
    <xdr:to xmlns:xdr="http://schemas.openxmlformats.org/drawingml/2006/spreadsheetDrawing">
      <xdr:col>76</xdr:col>
      <xdr:colOff>114300</xdr:colOff>
      <xdr:row>99</xdr:row>
      <xdr:rowOff>10160</xdr:rowOff>
    </xdr:to>
    <xdr:cxnSp macro="">
      <xdr:nvCxnSpPr>
        <xdr:cNvPr id="703" name="直線コネクタ 702"/>
        <xdr:cNvCxnSpPr/>
      </xdr:nvCxnSpPr>
      <xdr:spPr>
        <a:xfrm flipV="1">
          <a:off x="13703300" y="169748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34035" cy="258445"/>
    <xdr:sp macro="" textlink="">
      <xdr:nvSpPr>
        <xdr:cNvPr id="705" name="テキスト ボックス 704"/>
        <xdr:cNvSpPr txBox="1"/>
      </xdr:nvSpPr>
      <xdr:spPr>
        <a:xfrm>
          <a:off x="14324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170815</xdr:rowOff>
    </xdr:from>
    <xdr:to xmlns:xdr="http://schemas.openxmlformats.org/drawingml/2006/spreadsheetDrawing">
      <xdr:col>71</xdr:col>
      <xdr:colOff>177800</xdr:colOff>
      <xdr:row>99</xdr:row>
      <xdr:rowOff>10160</xdr:rowOff>
    </xdr:to>
    <xdr:cxnSp macro="">
      <xdr:nvCxnSpPr>
        <xdr:cNvPr id="706" name="直線コネクタ 705"/>
        <xdr:cNvCxnSpPr/>
      </xdr:nvCxnSpPr>
      <xdr:spPr>
        <a:xfrm>
          <a:off x="12814300" y="16972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3652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63500</xdr:rowOff>
    </xdr:from>
    <xdr:ext cx="534035" cy="258445"/>
    <xdr:sp macro="" textlink="">
      <xdr:nvSpPr>
        <xdr:cNvPr id="708" name="テキスト ボックス 707"/>
        <xdr:cNvSpPr txBox="1"/>
      </xdr:nvSpPr>
      <xdr:spPr>
        <a:xfrm>
          <a:off x="13435965" y="1669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45085</xdr:rowOff>
    </xdr:from>
    <xdr:ext cx="534035" cy="258445"/>
    <xdr:sp macro="" textlink="">
      <xdr:nvSpPr>
        <xdr:cNvPr id="710" name="テキスト ボックス 709"/>
        <xdr:cNvSpPr txBox="1"/>
      </xdr:nvSpPr>
      <xdr:spPr>
        <a:xfrm>
          <a:off x="12546965" y="17018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123825</xdr:rowOff>
    </xdr:from>
    <xdr:to xmlns:xdr="http://schemas.openxmlformats.org/drawingml/2006/spreadsheetDrawing">
      <xdr:col>85</xdr:col>
      <xdr:colOff>177800</xdr:colOff>
      <xdr:row>99</xdr:row>
      <xdr:rowOff>53975</xdr:rowOff>
    </xdr:to>
    <xdr:sp macro="" textlink="">
      <xdr:nvSpPr>
        <xdr:cNvPr id="716" name="楕円 715"/>
        <xdr:cNvSpPr/>
      </xdr:nvSpPr>
      <xdr:spPr>
        <a:xfrm>
          <a:off x="16268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59690</xdr:rowOff>
    </xdr:from>
    <xdr:ext cx="534670" cy="259080"/>
    <xdr:sp macro="" textlink="">
      <xdr:nvSpPr>
        <xdr:cNvPr id="717" name="積立金該当値テキスト"/>
        <xdr:cNvSpPr txBox="1"/>
      </xdr:nvSpPr>
      <xdr:spPr>
        <a:xfrm>
          <a:off x="16370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109855</xdr:rowOff>
    </xdr:from>
    <xdr:to xmlns:xdr="http://schemas.openxmlformats.org/drawingml/2006/spreadsheetDrawing">
      <xdr:col>81</xdr:col>
      <xdr:colOff>101600</xdr:colOff>
      <xdr:row>99</xdr:row>
      <xdr:rowOff>40640</xdr:rowOff>
    </xdr:to>
    <xdr:sp macro="" textlink="">
      <xdr:nvSpPr>
        <xdr:cNvPr id="718" name="楕円 717"/>
        <xdr:cNvSpPr/>
      </xdr:nvSpPr>
      <xdr:spPr>
        <a:xfrm>
          <a:off x="15430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31115</xdr:rowOff>
    </xdr:from>
    <xdr:ext cx="534035" cy="258445"/>
    <xdr:sp macro="" textlink="">
      <xdr:nvSpPr>
        <xdr:cNvPr id="719" name="テキスト ボックス 718"/>
        <xdr:cNvSpPr txBox="1"/>
      </xdr:nvSpPr>
      <xdr:spPr>
        <a:xfrm>
          <a:off x="15213965" y="17004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121920</xdr:rowOff>
    </xdr:from>
    <xdr:to xmlns:xdr="http://schemas.openxmlformats.org/drawingml/2006/spreadsheetDrawing">
      <xdr:col>76</xdr:col>
      <xdr:colOff>165100</xdr:colOff>
      <xdr:row>99</xdr:row>
      <xdr:rowOff>52070</xdr:rowOff>
    </xdr:to>
    <xdr:sp macro="" textlink="">
      <xdr:nvSpPr>
        <xdr:cNvPr id="720" name="楕円 719"/>
        <xdr:cNvSpPr/>
      </xdr:nvSpPr>
      <xdr:spPr>
        <a:xfrm>
          <a:off x="145415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43180</xdr:rowOff>
    </xdr:from>
    <xdr:ext cx="534035" cy="258445"/>
    <xdr:sp macro="" textlink="">
      <xdr:nvSpPr>
        <xdr:cNvPr id="721" name="テキスト ボックス 720"/>
        <xdr:cNvSpPr txBox="1"/>
      </xdr:nvSpPr>
      <xdr:spPr>
        <a:xfrm>
          <a:off x="14324965" y="17016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130810</xdr:rowOff>
    </xdr:from>
    <xdr:to xmlns:xdr="http://schemas.openxmlformats.org/drawingml/2006/spreadsheetDrawing">
      <xdr:col>72</xdr:col>
      <xdr:colOff>38100</xdr:colOff>
      <xdr:row>99</xdr:row>
      <xdr:rowOff>60960</xdr:rowOff>
    </xdr:to>
    <xdr:sp macro="" textlink="">
      <xdr:nvSpPr>
        <xdr:cNvPr id="722" name="楕円 721"/>
        <xdr:cNvSpPr/>
      </xdr:nvSpPr>
      <xdr:spPr>
        <a:xfrm>
          <a:off x="13652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52070</xdr:rowOff>
    </xdr:from>
    <xdr:ext cx="534035" cy="258445"/>
    <xdr:sp macro="" textlink="">
      <xdr:nvSpPr>
        <xdr:cNvPr id="723" name="テキスト ボックス 722"/>
        <xdr:cNvSpPr txBox="1"/>
      </xdr:nvSpPr>
      <xdr:spPr>
        <a:xfrm>
          <a:off x="13435965" y="1702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120650</xdr:rowOff>
    </xdr:from>
    <xdr:to xmlns:xdr="http://schemas.openxmlformats.org/drawingml/2006/spreadsheetDrawing">
      <xdr:col>67</xdr:col>
      <xdr:colOff>101600</xdr:colOff>
      <xdr:row>99</xdr:row>
      <xdr:rowOff>50165</xdr:rowOff>
    </xdr:to>
    <xdr:sp macro="" textlink="">
      <xdr:nvSpPr>
        <xdr:cNvPr id="724" name="楕円 723"/>
        <xdr:cNvSpPr/>
      </xdr:nvSpPr>
      <xdr:spPr>
        <a:xfrm>
          <a:off x="127635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66675</xdr:rowOff>
    </xdr:from>
    <xdr:ext cx="534035" cy="258445"/>
    <xdr:sp macro="" textlink="">
      <xdr:nvSpPr>
        <xdr:cNvPr id="725" name="テキスト ボックス 724"/>
        <xdr:cNvSpPr txBox="1"/>
      </xdr:nvSpPr>
      <xdr:spPr>
        <a:xfrm>
          <a:off x="12546965" y="1669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4" name="テキスト ボックス 73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37" name="テキスト ボックス 736"/>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39" name="テキスト ボックス 738"/>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0" name="直線コネクタ 73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41" name="テキスト ボックス 74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43" name="テキスト ボックス 742"/>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45" name="テキスト ボックス 74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7" name="テキスト ボックス 74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9" name="テキスト ボックス 74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5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58445"/>
    <xdr:sp macro="" textlink="">
      <xdr:nvSpPr>
        <xdr:cNvPr id="754" name="投資及び出資金最大値テキスト"/>
        <xdr:cNvSpPr txBox="1"/>
      </xdr:nvSpPr>
      <xdr:spPr>
        <a:xfrm>
          <a:off x="22212300" y="5128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5" name="直線コネクタ 754"/>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87630</xdr:rowOff>
    </xdr:from>
    <xdr:to xmlns:xdr="http://schemas.openxmlformats.org/drawingml/2006/spreadsheetDrawing">
      <xdr:col>116</xdr:col>
      <xdr:colOff>63500</xdr:colOff>
      <xdr:row>37</xdr:row>
      <xdr:rowOff>17780</xdr:rowOff>
    </xdr:to>
    <xdr:cxnSp macro="">
      <xdr:nvCxnSpPr>
        <xdr:cNvPr id="756" name="直線コネクタ 755"/>
        <xdr:cNvCxnSpPr/>
      </xdr:nvCxnSpPr>
      <xdr:spPr>
        <a:xfrm>
          <a:off x="21323300" y="625983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72390</xdr:rowOff>
    </xdr:from>
    <xdr:ext cx="469900" cy="259080"/>
    <xdr:sp macro="" textlink="">
      <xdr:nvSpPr>
        <xdr:cNvPr id="757" name="投資及び出資金平均値テキスト"/>
        <xdr:cNvSpPr txBox="1"/>
      </xdr:nvSpPr>
      <xdr:spPr>
        <a:xfrm>
          <a:off x="222123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47625</xdr:rowOff>
    </xdr:from>
    <xdr:to xmlns:xdr="http://schemas.openxmlformats.org/drawingml/2006/spreadsheetDrawing">
      <xdr:col>111</xdr:col>
      <xdr:colOff>177800</xdr:colOff>
      <xdr:row>36</xdr:row>
      <xdr:rowOff>87630</xdr:rowOff>
    </xdr:to>
    <xdr:cxnSp macro="">
      <xdr:nvCxnSpPr>
        <xdr:cNvPr id="759" name="直線コネクタ 758"/>
        <xdr:cNvCxnSpPr/>
      </xdr:nvCxnSpPr>
      <xdr:spPr>
        <a:xfrm>
          <a:off x="20434300" y="62198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60" name="フローチャート: 判断 759"/>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22225</xdr:rowOff>
    </xdr:from>
    <xdr:ext cx="469265" cy="258445"/>
    <xdr:sp macro="" textlink="">
      <xdr:nvSpPr>
        <xdr:cNvPr id="761" name="テキスト ボックス 760"/>
        <xdr:cNvSpPr txBox="1"/>
      </xdr:nvSpPr>
      <xdr:spPr>
        <a:xfrm>
          <a:off x="21088350" y="6708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47625</xdr:rowOff>
    </xdr:from>
    <xdr:to xmlns:xdr="http://schemas.openxmlformats.org/drawingml/2006/spreadsheetDrawing">
      <xdr:col>107</xdr:col>
      <xdr:colOff>50800</xdr:colOff>
      <xdr:row>36</xdr:row>
      <xdr:rowOff>117475</xdr:rowOff>
    </xdr:to>
    <xdr:cxnSp macro="">
      <xdr:nvCxnSpPr>
        <xdr:cNvPr id="762" name="直線コネクタ 761"/>
        <xdr:cNvCxnSpPr/>
      </xdr:nvCxnSpPr>
      <xdr:spPr>
        <a:xfrm flipV="1">
          <a:off x="19545300" y="621982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20383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12700</xdr:rowOff>
    </xdr:from>
    <xdr:ext cx="469265" cy="259080"/>
    <xdr:sp macro="" textlink="">
      <xdr:nvSpPr>
        <xdr:cNvPr id="764" name="テキスト ボックス 763"/>
        <xdr:cNvSpPr txBox="1"/>
      </xdr:nvSpPr>
      <xdr:spPr>
        <a:xfrm>
          <a:off x="20199350" y="669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99695</xdr:rowOff>
    </xdr:from>
    <xdr:to xmlns:xdr="http://schemas.openxmlformats.org/drawingml/2006/spreadsheetDrawing">
      <xdr:col>102</xdr:col>
      <xdr:colOff>114300</xdr:colOff>
      <xdr:row>36</xdr:row>
      <xdr:rowOff>117475</xdr:rowOff>
    </xdr:to>
    <xdr:cxnSp macro="">
      <xdr:nvCxnSpPr>
        <xdr:cNvPr id="765" name="直線コネクタ 764"/>
        <xdr:cNvCxnSpPr/>
      </xdr:nvCxnSpPr>
      <xdr:spPr>
        <a:xfrm>
          <a:off x="18656300" y="62718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66675</xdr:rowOff>
    </xdr:to>
    <xdr:sp macro="" textlink="">
      <xdr:nvSpPr>
        <xdr:cNvPr id="766" name="フローチャート: 判断 765"/>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57785</xdr:rowOff>
    </xdr:from>
    <xdr:ext cx="469265" cy="259080"/>
    <xdr:sp macro="" textlink="">
      <xdr:nvSpPr>
        <xdr:cNvPr id="767" name="テキスト ボックス 766"/>
        <xdr:cNvSpPr txBox="1"/>
      </xdr:nvSpPr>
      <xdr:spPr>
        <a:xfrm>
          <a:off x="19310350" y="6744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8" name="フローチャート: 判断 767"/>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63500</xdr:rowOff>
    </xdr:from>
    <xdr:ext cx="469265" cy="258445"/>
    <xdr:sp macro="" textlink="">
      <xdr:nvSpPr>
        <xdr:cNvPr id="769" name="テキスト ボックス 768"/>
        <xdr:cNvSpPr txBox="1"/>
      </xdr:nvSpPr>
      <xdr:spPr>
        <a:xfrm>
          <a:off x="18421350" y="6750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137795</xdr:rowOff>
    </xdr:from>
    <xdr:to xmlns:xdr="http://schemas.openxmlformats.org/drawingml/2006/spreadsheetDrawing">
      <xdr:col>116</xdr:col>
      <xdr:colOff>114300</xdr:colOff>
      <xdr:row>37</xdr:row>
      <xdr:rowOff>67945</xdr:rowOff>
    </xdr:to>
    <xdr:sp macro="" textlink="">
      <xdr:nvSpPr>
        <xdr:cNvPr id="775" name="楕円 774"/>
        <xdr:cNvSpPr/>
      </xdr:nvSpPr>
      <xdr:spPr>
        <a:xfrm>
          <a:off x="22110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160655</xdr:rowOff>
    </xdr:from>
    <xdr:ext cx="534670" cy="259080"/>
    <xdr:sp macro="" textlink="">
      <xdr:nvSpPr>
        <xdr:cNvPr id="776" name="投資及び出資金該当値テキスト"/>
        <xdr:cNvSpPr txBox="1"/>
      </xdr:nvSpPr>
      <xdr:spPr>
        <a:xfrm>
          <a:off x="22212300" y="6161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36830</xdr:rowOff>
    </xdr:from>
    <xdr:to xmlns:xdr="http://schemas.openxmlformats.org/drawingml/2006/spreadsheetDrawing">
      <xdr:col>112</xdr:col>
      <xdr:colOff>38100</xdr:colOff>
      <xdr:row>36</xdr:row>
      <xdr:rowOff>138430</xdr:rowOff>
    </xdr:to>
    <xdr:sp macro="" textlink="">
      <xdr:nvSpPr>
        <xdr:cNvPr id="777" name="楕円 776"/>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154940</xdr:rowOff>
    </xdr:from>
    <xdr:ext cx="534035" cy="258445"/>
    <xdr:sp macro="" textlink="">
      <xdr:nvSpPr>
        <xdr:cNvPr id="778" name="テキスト ボックス 777"/>
        <xdr:cNvSpPr txBox="1"/>
      </xdr:nvSpPr>
      <xdr:spPr>
        <a:xfrm>
          <a:off x="21055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168275</xdr:rowOff>
    </xdr:from>
    <xdr:to xmlns:xdr="http://schemas.openxmlformats.org/drawingml/2006/spreadsheetDrawing">
      <xdr:col>107</xdr:col>
      <xdr:colOff>101600</xdr:colOff>
      <xdr:row>36</xdr:row>
      <xdr:rowOff>98425</xdr:rowOff>
    </xdr:to>
    <xdr:sp macro="" textlink="">
      <xdr:nvSpPr>
        <xdr:cNvPr id="779" name="楕円 778"/>
        <xdr:cNvSpPr/>
      </xdr:nvSpPr>
      <xdr:spPr>
        <a:xfrm>
          <a:off x="20383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114935</xdr:rowOff>
    </xdr:from>
    <xdr:ext cx="534035" cy="259080"/>
    <xdr:sp macro="" textlink="">
      <xdr:nvSpPr>
        <xdr:cNvPr id="780" name="テキスト ボックス 779"/>
        <xdr:cNvSpPr txBox="1"/>
      </xdr:nvSpPr>
      <xdr:spPr>
        <a:xfrm>
          <a:off x="2016696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66675</xdr:rowOff>
    </xdr:from>
    <xdr:to xmlns:xdr="http://schemas.openxmlformats.org/drawingml/2006/spreadsheetDrawing">
      <xdr:col>102</xdr:col>
      <xdr:colOff>165100</xdr:colOff>
      <xdr:row>36</xdr:row>
      <xdr:rowOff>168275</xdr:rowOff>
    </xdr:to>
    <xdr:sp macro="" textlink="">
      <xdr:nvSpPr>
        <xdr:cNvPr id="781" name="楕円 780"/>
        <xdr:cNvSpPr/>
      </xdr:nvSpPr>
      <xdr:spPr>
        <a:xfrm>
          <a:off x="19494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35</xdr:row>
      <xdr:rowOff>13335</xdr:rowOff>
    </xdr:from>
    <xdr:ext cx="534035" cy="259080"/>
    <xdr:sp macro="" textlink="">
      <xdr:nvSpPr>
        <xdr:cNvPr id="782" name="テキスト ボックス 781"/>
        <xdr:cNvSpPr txBox="1"/>
      </xdr:nvSpPr>
      <xdr:spPr>
        <a:xfrm>
          <a:off x="19277965" y="6014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48895</xdr:rowOff>
    </xdr:from>
    <xdr:to xmlns:xdr="http://schemas.openxmlformats.org/drawingml/2006/spreadsheetDrawing">
      <xdr:col>98</xdr:col>
      <xdr:colOff>38100</xdr:colOff>
      <xdr:row>36</xdr:row>
      <xdr:rowOff>150495</xdr:rowOff>
    </xdr:to>
    <xdr:sp macro="" textlink="">
      <xdr:nvSpPr>
        <xdr:cNvPr id="783" name="楕円 782"/>
        <xdr:cNvSpPr/>
      </xdr:nvSpPr>
      <xdr:spPr>
        <a:xfrm>
          <a:off x="18605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34</xdr:row>
      <xdr:rowOff>167005</xdr:rowOff>
    </xdr:from>
    <xdr:ext cx="534035" cy="258445"/>
    <xdr:sp macro="" textlink="">
      <xdr:nvSpPr>
        <xdr:cNvPr id="784" name="テキスト ボックス 783"/>
        <xdr:cNvSpPr txBox="1"/>
      </xdr:nvSpPr>
      <xdr:spPr>
        <a:xfrm>
          <a:off x="18388965" y="599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3" name="テキスト ボックス 79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5" name="直線コネクタ 79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96" name="テキスト ボックス 795"/>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98" name="テキスト ボックス 797"/>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9" name="直線コネクタ 79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800" name="テキスト ボックス 799"/>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801" name="直線コネクタ 80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802" name="テキスト ボックス 801"/>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4" name="テキスト ボックス 80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6" name="直線コネクタ 805"/>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07"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8" name="直線コネクタ 80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58445"/>
    <xdr:sp macro="" textlink="">
      <xdr:nvSpPr>
        <xdr:cNvPr id="809" name="貸付金最大値テキスト"/>
        <xdr:cNvSpPr txBox="1"/>
      </xdr:nvSpPr>
      <xdr:spPr>
        <a:xfrm>
          <a:off x="22212300" y="8443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10" name="直線コネクタ 809"/>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123190</xdr:rowOff>
    </xdr:from>
    <xdr:to xmlns:xdr="http://schemas.openxmlformats.org/drawingml/2006/spreadsheetDrawing">
      <xdr:col>116</xdr:col>
      <xdr:colOff>63500</xdr:colOff>
      <xdr:row>55</xdr:row>
      <xdr:rowOff>22860</xdr:rowOff>
    </xdr:to>
    <xdr:cxnSp macro="">
      <xdr:nvCxnSpPr>
        <xdr:cNvPr id="811" name="直線コネクタ 810"/>
        <xdr:cNvCxnSpPr/>
      </xdr:nvCxnSpPr>
      <xdr:spPr>
        <a:xfrm flipV="1">
          <a:off x="21323300" y="938149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103505</xdr:rowOff>
    </xdr:from>
    <xdr:ext cx="469900" cy="259080"/>
    <xdr:sp macro="" textlink="">
      <xdr:nvSpPr>
        <xdr:cNvPr id="812" name="貸付金平均値テキスト"/>
        <xdr:cNvSpPr txBox="1"/>
      </xdr:nvSpPr>
      <xdr:spPr>
        <a:xfrm>
          <a:off x="22212300" y="9876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22860</xdr:rowOff>
    </xdr:from>
    <xdr:to xmlns:xdr="http://schemas.openxmlformats.org/drawingml/2006/spreadsheetDrawing">
      <xdr:col>111</xdr:col>
      <xdr:colOff>177800</xdr:colOff>
      <xdr:row>55</xdr:row>
      <xdr:rowOff>133350</xdr:rowOff>
    </xdr:to>
    <xdr:cxnSp macro="">
      <xdr:nvCxnSpPr>
        <xdr:cNvPr id="814" name="直線コネクタ 813"/>
        <xdr:cNvCxnSpPr/>
      </xdr:nvCxnSpPr>
      <xdr:spPr>
        <a:xfrm flipV="1">
          <a:off x="20434300" y="945261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5" name="フローチャート: 判断 814"/>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53340</xdr:rowOff>
    </xdr:from>
    <xdr:ext cx="469265" cy="258445"/>
    <xdr:sp macro="" textlink="">
      <xdr:nvSpPr>
        <xdr:cNvPr id="816" name="テキスト ボックス 815"/>
        <xdr:cNvSpPr txBox="1"/>
      </xdr:nvSpPr>
      <xdr:spPr>
        <a:xfrm>
          <a:off x="21088350" y="9997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133350</xdr:rowOff>
    </xdr:from>
    <xdr:to xmlns:xdr="http://schemas.openxmlformats.org/drawingml/2006/spreadsheetDrawing">
      <xdr:col>107</xdr:col>
      <xdr:colOff>50800</xdr:colOff>
      <xdr:row>56</xdr:row>
      <xdr:rowOff>55880</xdr:rowOff>
    </xdr:to>
    <xdr:cxnSp macro="">
      <xdr:nvCxnSpPr>
        <xdr:cNvPr id="817" name="直線コネクタ 816"/>
        <xdr:cNvCxnSpPr/>
      </xdr:nvCxnSpPr>
      <xdr:spPr>
        <a:xfrm flipV="1">
          <a:off x="19545300" y="95631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8" name="フローチャート: 判断 817"/>
        <xdr:cNvSpPr/>
      </xdr:nvSpPr>
      <xdr:spPr>
        <a:xfrm>
          <a:off x="20383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38100</xdr:rowOff>
    </xdr:from>
    <xdr:ext cx="469265" cy="259080"/>
    <xdr:sp macro="" textlink="">
      <xdr:nvSpPr>
        <xdr:cNvPr id="819" name="テキスト ボックス 818"/>
        <xdr:cNvSpPr txBox="1"/>
      </xdr:nvSpPr>
      <xdr:spPr>
        <a:xfrm>
          <a:off x="20199350" y="9982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55880</xdr:rowOff>
    </xdr:from>
    <xdr:to xmlns:xdr="http://schemas.openxmlformats.org/drawingml/2006/spreadsheetDrawing">
      <xdr:col>102</xdr:col>
      <xdr:colOff>114300</xdr:colOff>
      <xdr:row>56</xdr:row>
      <xdr:rowOff>73025</xdr:rowOff>
    </xdr:to>
    <xdr:cxnSp macro="">
      <xdr:nvCxnSpPr>
        <xdr:cNvPr id="820" name="直線コネクタ 819"/>
        <xdr:cNvCxnSpPr/>
      </xdr:nvCxnSpPr>
      <xdr:spPr>
        <a:xfrm flipV="1">
          <a:off x="18656300" y="96570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65405</xdr:rowOff>
    </xdr:to>
    <xdr:sp macro="" textlink="">
      <xdr:nvSpPr>
        <xdr:cNvPr id="821" name="フローチャート: 判断 820"/>
        <xdr:cNvSpPr/>
      </xdr:nvSpPr>
      <xdr:spPr>
        <a:xfrm>
          <a:off x="19494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56515</xdr:rowOff>
    </xdr:from>
    <xdr:ext cx="469265" cy="258445"/>
    <xdr:sp macro="" textlink="">
      <xdr:nvSpPr>
        <xdr:cNvPr id="822" name="テキスト ボックス 821"/>
        <xdr:cNvSpPr txBox="1"/>
      </xdr:nvSpPr>
      <xdr:spPr>
        <a:xfrm>
          <a:off x="19310350" y="10000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63500</xdr:rowOff>
    </xdr:to>
    <xdr:sp macro="" textlink="">
      <xdr:nvSpPr>
        <xdr:cNvPr id="823" name="フローチャート: 判断 822"/>
        <xdr:cNvSpPr/>
      </xdr:nvSpPr>
      <xdr:spPr>
        <a:xfrm>
          <a:off x="18605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53975</xdr:rowOff>
    </xdr:from>
    <xdr:ext cx="469265" cy="258445"/>
    <xdr:sp macro="" textlink="">
      <xdr:nvSpPr>
        <xdr:cNvPr id="824" name="テキスト ボックス 823"/>
        <xdr:cNvSpPr txBox="1"/>
      </xdr:nvSpPr>
      <xdr:spPr>
        <a:xfrm>
          <a:off x="18421350" y="9998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72390</xdr:rowOff>
    </xdr:from>
    <xdr:to xmlns:xdr="http://schemas.openxmlformats.org/drawingml/2006/spreadsheetDrawing">
      <xdr:col>116</xdr:col>
      <xdr:colOff>114300</xdr:colOff>
      <xdr:row>55</xdr:row>
      <xdr:rowOff>2540</xdr:rowOff>
    </xdr:to>
    <xdr:sp macro="" textlink="">
      <xdr:nvSpPr>
        <xdr:cNvPr id="830" name="楕円 829"/>
        <xdr:cNvSpPr/>
      </xdr:nvSpPr>
      <xdr:spPr>
        <a:xfrm>
          <a:off x="221107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95250</xdr:rowOff>
    </xdr:from>
    <xdr:ext cx="534670" cy="259080"/>
    <xdr:sp macro="" textlink="">
      <xdr:nvSpPr>
        <xdr:cNvPr id="831" name="貸付金該当値テキスト"/>
        <xdr:cNvSpPr txBox="1"/>
      </xdr:nvSpPr>
      <xdr:spPr>
        <a:xfrm>
          <a:off x="22212300" y="918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143510</xdr:rowOff>
    </xdr:from>
    <xdr:to xmlns:xdr="http://schemas.openxmlformats.org/drawingml/2006/spreadsheetDrawing">
      <xdr:col>112</xdr:col>
      <xdr:colOff>38100</xdr:colOff>
      <xdr:row>55</xdr:row>
      <xdr:rowOff>73660</xdr:rowOff>
    </xdr:to>
    <xdr:sp macro="" textlink="">
      <xdr:nvSpPr>
        <xdr:cNvPr id="832" name="楕円 831"/>
        <xdr:cNvSpPr/>
      </xdr:nvSpPr>
      <xdr:spPr>
        <a:xfrm>
          <a:off x="21272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90170</xdr:rowOff>
    </xdr:from>
    <xdr:ext cx="534035" cy="259080"/>
    <xdr:sp macro="" textlink="">
      <xdr:nvSpPr>
        <xdr:cNvPr id="833" name="テキスト ボックス 832"/>
        <xdr:cNvSpPr txBox="1"/>
      </xdr:nvSpPr>
      <xdr:spPr>
        <a:xfrm>
          <a:off x="21055965" y="917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82550</xdr:rowOff>
    </xdr:from>
    <xdr:to xmlns:xdr="http://schemas.openxmlformats.org/drawingml/2006/spreadsheetDrawing">
      <xdr:col>107</xdr:col>
      <xdr:colOff>101600</xdr:colOff>
      <xdr:row>56</xdr:row>
      <xdr:rowOff>12700</xdr:rowOff>
    </xdr:to>
    <xdr:sp macro="" textlink="">
      <xdr:nvSpPr>
        <xdr:cNvPr id="834" name="楕円 833"/>
        <xdr:cNvSpPr/>
      </xdr:nvSpPr>
      <xdr:spPr>
        <a:xfrm>
          <a:off x="20383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29210</xdr:rowOff>
    </xdr:from>
    <xdr:ext cx="534035" cy="258445"/>
    <xdr:sp macro="" textlink="">
      <xdr:nvSpPr>
        <xdr:cNvPr id="835" name="テキスト ボックス 834"/>
        <xdr:cNvSpPr txBox="1"/>
      </xdr:nvSpPr>
      <xdr:spPr>
        <a:xfrm>
          <a:off x="20166965" y="9287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5080</xdr:rowOff>
    </xdr:from>
    <xdr:to xmlns:xdr="http://schemas.openxmlformats.org/drawingml/2006/spreadsheetDrawing">
      <xdr:col>102</xdr:col>
      <xdr:colOff>165100</xdr:colOff>
      <xdr:row>56</xdr:row>
      <xdr:rowOff>106680</xdr:rowOff>
    </xdr:to>
    <xdr:sp macro="" textlink="">
      <xdr:nvSpPr>
        <xdr:cNvPr id="836" name="楕円 835"/>
        <xdr:cNvSpPr/>
      </xdr:nvSpPr>
      <xdr:spPr>
        <a:xfrm>
          <a:off x="194945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123190</xdr:rowOff>
    </xdr:from>
    <xdr:ext cx="534035" cy="258445"/>
    <xdr:sp macro="" textlink="">
      <xdr:nvSpPr>
        <xdr:cNvPr id="837" name="テキスト ボックス 836"/>
        <xdr:cNvSpPr txBox="1"/>
      </xdr:nvSpPr>
      <xdr:spPr>
        <a:xfrm>
          <a:off x="19277965" y="938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22225</xdr:rowOff>
    </xdr:from>
    <xdr:to xmlns:xdr="http://schemas.openxmlformats.org/drawingml/2006/spreadsheetDrawing">
      <xdr:col>98</xdr:col>
      <xdr:colOff>38100</xdr:colOff>
      <xdr:row>56</xdr:row>
      <xdr:rowOff>123825</xdr:rowOff>
    </xdr:to>
    <xdr:sp macro="" textlink="">
      <xdr:nvSpPr>
        <xdr:cNvPr id="838" name="楕円 837"/>
        <xdr:cNvSpPr/>
      </xdr:nvSpPr>
      <xdr:spPr>
        <a:xfrm>
          <a:off x="18605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140335</xdr:rowOff>
    </xdr:from>
    <xdr:ext cx="534035" cy="259080"/>
    <xdr:sp macro="" textlink="">
      <xdr:nvSpPr>
        <xdr:cNvPr id="839" name="テキスト ボックス 838"/>
        <xdr:cNvSpPr txBox="1"/>
      </xdr:nvSpPr>
      <xdr:spPr>
        <a:xfrm>
          <a:off x="18388965" y="9398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8" name="テキスト ボックス 84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9" name="直線コネクタ 84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50" name="テキスト ボックス 84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1" name="直線コネクタ 85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2" name="テキスト ボックス 85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3" name="直線コネクタ 85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54" name="テキスト ボックス 85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5" name="直線コネクタ 85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6" name="テキスト ボックス 85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7" name="直線コネクタ 85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58" name="テキスト ボックス 85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9" name="直線コネクタ 85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60" name="テキスト ボックス 85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1" name="直線コネクタ 86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62" name="テキスト ボックス 86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3" name="直線コネクタ 86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64" name="テキスト ボックス 86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121285</xdr:rowOff>
    </xdr:to>
    <xdr:cxnSp macro="">
      <xdr:nvCxnSpPr>
        <xdr:cNvPr id="866" name="直線コネクタ 865"/>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670" cy="258445"/>
    <xdr:sp macro="" textlink="">
      <xdr:nvSpPr>
        <xdr:cNvPr id="867" name="繰出金最小値テキスト"/>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121285</xdr:rowOff>
    </xdr:from>
    <xdr:to xmlns:xdr="http://schemas.openxmlformats.org/drawingml/2006/spreadsheetDrawing">
      <xdr:col>116</xdr:col>
      <xdr:colOff>152400</xdr:colOff>
      <xdr:row>78</xdr:row>
      <xdr:rowOff>121285</xdr:rowOff>
    </xdr:to>
    <xdr:cxnSp macro="">
      <xdr:nvCxnSpPr>
        <xdr:cNvPr id="868" name="直線コネクタ 867"/>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8445"/>
    <xdr:sp macro="" textlink="">
      <xdr:nvSpPr>
        <xdr:cNvPr id="869" name="繰出金最大値テキスト"/>
        <xdr:cNvSpPr txBox="1"/>
      </xdr:nvSpPr>
      <xdr:spPr>
        <a:xfrm>
          <a:off x="22212300" y="11710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70" name="直線コネクタ 869"/>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145415</xdr:rowOff>
    </xdr:from>
    <xdr:to xmlns:xdr="http://schemas.openxmlformats.org/drawingml/2006/spreadsheetDrawing">
      <xdr:col>116</xdr:col>
      <xdr:colOff>63500</xdr:colOff>
      <xdr:row>75</xdr:row>
      <xdr:rowOff>58420</xdr:rowOff>
    </xdr:to>
    <xdr:cxnSp macro="">
      <xdr:nvCxnSpPr>
        <xdr:cNvPr id="871" name="直線コネクタ 870"/>
        <xdr:cNvCxnSpPr/>
      </xdr:nvCxnSpPr>
      <xdr:spPr>
        <a:xfrm flipV="1">
          <a:off x="21323300" y="1283271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128905</xdr:rowOff>
    </xdr:from>
    <xdr:ext cx="534670" cy="259080"/>
    <xdr:sp macro="" textlink="">
      <xdr:nvSpPr>
        <xdr:cNvPr id="872" name="繰出金平均値テキスト"/>
        <xdr:cNvSpPr txBox="1"/>
      </xdr:nvSpPr>
      <xdr:spPr>
        <a:xfrm>
          <a:off x="22212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3" name="フローチャート: 判断 872"/>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58420</xdr:rowOff>
    </xdr:from>
    <xdr:to xmlns:xdr="http://schemas.openxmlformats.org/drawingml/2006/spreadsheetDrawing">
      <xdr:col>111</xdr:col>
      <xdr:colOff>177800</xdr:colOff>
      <xdr:row>75</xdr:row>
      <xdr:rowOff>141605</xdr:rowOff>
    </xdr:to>
    <xdr:cxnSp macro="">
      <xdr:nvCxnSpPr>
        <xdr:cNvPr id="874" name="直線コネクタ 873"/>
        <xdr:cNvCxnSpPr/>
      </xdr:nvCxnSpPr>
      <xdr:spPr>
        <a:xfrm flipV="1">
          <a:off x="20434300" y="1291717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5" name="フローチャート: 判断 874"/>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80010</xdr:rowOff>
    </xdr:from>
    <xdr:ext cx="534035" cy="259080"/>
    <xdr:sp macro="" textlink="">
      <xdr:nvSpPr>
        <xdr:cNvPr id="876" name="テキスト ボックス 875"/>
        <xdr:cNvSpPr txBox="1"/>
      </xdr:nvSpPr>
      <xdr:spPr>
        <a:xfrm>
          <a:off x="21055965" y="1311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155575</xdr:rowOff>
    </xdr:from>
    <xdr:to xmlns:xdr="http://schemas.openxmlformats.org/drawingml/2006/spreadsheetDrawing">
      <xdr:col>107</xdr:col>
      <xdr:colOff>50800</xdr:colOff>
      <xdr:row>75</xdr:row>
      <xdr:rowOff>141605</xdr:rowOff>
    </xdr:to>
    <xdr:cxnSp macro="">
      <xdr:nvCxnSpPr>
        <xdr:cNvPr id="877" name="直線コネクタ 876"/>
        <xdr:cNvCxnSpPr/>
      </xdr:nvCxnSpPr>
      <xdr:spPr>
        <a:xfrm>
          <a:off x="19545300" y="12671425"/>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8" name="フローチャート: 判断 877"/>
        <xdr:cNvSpPr/>
      </xdr:nvSpPr>
      <xdr:spPr>
        <a:xfrm>
          <a:off x="20383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111760</xdr:rowOff>
    </xdr:from>
    <xdr:ext cx="534035" cy="258445"/>
    <xdr:sp macro="" textlink="">
      <xdr:nvSpPr>
        <xdr:cNvPr id="879" name="テキスト ボックス 878"/>
        <xdr:cNvSpPr txBox="1"/>
      </xdr:nvSpPr>
      <xdr:spPr>
        <a:xfrm>
          <a:off x="20166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155575</xdr:rowOff>
    </xdr:from>
    <xdr:to xmlns:xdr="http://schemas.openxmlformats.org/drawingml/2006/spreadsheetDrawing">
      <xdr:col>102</xdr:col>
      <xdr:colOff>114300</xdr:colOff>
      <xdr:row>74</xdr:row>
      <xdr:rowOff>83820</xdr:rowOff>
    </xdr:to>
    <xdr:cxnSp macro="">
      <xdr:nvCxnSpPr>
        <xdr:cNvPr id="880" name="直線コネクタ 879"/>
        <xdr:cNvCxnSpPr/>
      </xdr:nvCxnSpPr>
      <xdr:spPr>
        <a:xfrm flipV="1">
          <a:off x="18656300" y="1267142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66040</xdr:rowOff>
    </xdr:from>
    <xdr:to xmlns:xdr="http://schemas.openxmlformats.org/drawingml/2006/spreadsheetDrawing">
      <xdr:col>102</xdr:col>
      <xdr:colOff>165100</xdr:colOff>
      <xdr:row>75</xdr:row>
      <xdr:rowOff>167640</xdr:rowOff>
    </xdr:to>
    <xdr:sp macro="" textlink="">
      <xdr:nvSpPr>
        <xdr:cNvPr id="881" name="フローチャート: 判断 880"/>
        <xdr:cNvSpPr/>
      </xdr:nvSpPr>
      <xdr:spPr>
        <a:xfrm>
          <a:off x="19494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158750</xdr:rowOff>
    </xdr:from>
    <xdr:ext cx="534035" cy="259080"/>
    <xdr:sp macro="" textlink="">
      <xdr:nvSpPr>
        <xdr:cNvPr id="882" name="テキスト ボックス 881"/>
        <xdr:cNvSpPr txBox="1"/>
      </xdr:nvSpPr>
      <xdr:spPr>
        <a:xfrm>
          <a:off x="19277965" y="13017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3" name="フローチャート: 判断 882"/>
        <xdr:cNvSpPr/>
      </xdr:nvSpPr>
      <xdr:spPr>
        <a:xfrm>
          <a:off x="18605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137160</xdr:rowOff>
    </xdr:from>
    <xdr:ext cx="534035" cy="259080"/>
    <xdr:sp macro="" textlink="">
      <xdr:nvSpPr>
        <xdr:cNvPr id="884" name="テキスト ボックス 883"/>
        <xdr:cNvSpPr txBox="1"/>
      </xdr:nvSpPr>
      <xdr:spPr>
        <a:xfrm>
          <a:off x="18388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5" name="テキスト ボックス 88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6" name="テキスト ボックス 88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7" name="テキスト ボックス 88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8" name="テキスト ボックス 88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9" name="テキスト ボックス 88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94615</xdr:rowOff>
    </xdr:from>
    <xdr:to xmlns:xdr="http://schemas.openxmlformats.org/drawingml/2006/spreadsheetDrawing">
      <xdr:col>116</xdr:col>
      <xdr:colOff>114300</xdr:colOff>
      <xdr:row>75</xdr:row>
      <xdr:rowOff>24765</xdr:rowOff>
    </xdr:to>
    <xdr:sp macro="" textlink="">
      <xdr:nvSpPr>
        <xdr:cNvPr id="890" name="楕円 889"/>
        <xdr:cNvSpPr/>
      </xdr:nvSpPr>
      <xdr:spPr>
        <a:xfrm>
          <a:off x="221107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117475</xdr:rowOff>
    </xdr:from>
    <xdr:ext cx="534670" cy="259080"/>
    <xdr:sp macro="" textlink="">
      <xdr:nvSpPr>
        <xdr:cNvPr id="891" name="繰出金該当値テキスト"/>
        <xdr:cNvSpPr txBox="1"/>
      </xdr:nvSpPr>
      <xdr:spPr>
        <a:xfrm>
          <a:off x="22212300" y="1263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7620</xdr:rowOff>
    </xdr:from>
    <xdr:to xmlns:xdr="http://schemas.openxmlformats.org/drawingml/2006/spreadsheetDrawing">
      <xdr:col>112</xdr:col>
      <xdr:colOff>38100</xdr:colOff>
      <xdr:row>75</xdr:row>
      <xdr:rowOff>109220</xdr:rowOff>
    </xdr:to>
    <xdr:sp macro="" textlink="">
      <xdr:nvSpPr>
        <xdr:cNvPr id="892" name="楕円 891"/>
        <xdr:cNvSpPr/>
      </xdr:nvSpPr>
      <xdr:spPr>
        <a:xfrm>
          <a:off x="212725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125730</xdr:rowOff>
    </xdr:from>
    <xdr:ext cx="534035" cy="259080"/>
    <xdr:sp macro="" textlink="">
      <xdr:nvSpPr>
        <xdr:cNvPr id="893" name="テキスト ボックス 892"/>
        <xdr:cNvSpPr txBox="1"/>
      </xdr:nvSpPr>
      <xdr:spPr>
        <a:xfrm>
          <a:off x="21055965" y="1264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90805</xdr:rowOff>
    </xdr:from>
    <xdr:to xmlns:xdr="http://schemas.openxmlformats.org/drawingml/2006/spreadsheetDrawing">
      <xdr:col>107</xdr:col>
      <xdr:colOff>101600</xdr:colOff>
      <xdr:row>76</xdr:row>
      <xdr:rowOff>20955</xdr:rowOff>
    </xdr:to>
    <xdr:sp macro="" textlink="">
      <xdr:nvSpPr>
        <xdr:cNvPr id="894" name="楕円 893"/>
        <xdr:cNvSpPr/>
      </xdr:nvSpPr>
      <xdr:spPr>
        <a:xfrm>
          <a:off x="20383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37465</xdr:rowOff>
    </xdr:from>
    <xdr:ext cx="534035" cy="259080"/>
    <xdr:sp macro="" textlink="">
      <xdr:nvSpPr>
        <xdr:cNvPr id="895" name="テキスト ボックス 894"/>
        <xdr:cNvSpPr txBox="1"/>
      </xdr:nvSpPr>
      <xdr:spPr>
        <a:xfrm>
          <a:off x="20166965" y="12724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104775</xdr:rowOff>
    </xdr:from>
    <xdr:to xmlns:xdr="http://schemas.openxmlformats.org/drawingml/2006/spreadsheetDrawing">
      <xdr:col>102</xdr:col>
      <xdr:colOff>165100</xdr:colOff>
      <xdr:row>74</xdr:row>
      <xdr:rowOff>34925</xdr:rowOff>
    </xdr:to>
    <xdr:sp macro="" textlink="">
      <xdr:nvSpPr>
        <xdr:cNvPr id="896" name="楕円 895"/>
        <xdr:cNvSpPr/>
      </xdr:nvSpPr>
      <xdr:spPr>
        <a:xfrm>
          <a:off x="194945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52070</xdr:rowOff>
    </xdr:from>
    <xdr:ext cx="534035" cy="258445"/>
    <xdr:sp macro="" textlink="">
      <xdr:nvSpPr>
        <xdr:cNvPr id="897" name="テキスト ボックス 896"/>
        <xdr:cNvSpPr txBox="1"/>
      </xdr:nvSpPr>
      <xdr:spPr>
        <a:xfrm>
          <a:off x="19277965" y="12396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33020</xdr:rowOff>
    </xdr:from>
    <xdr:to xmlns:xdr="http://schemas.openxmlformats.org/drawingml/2006/spreadsheetDrawing">
      <xdr:col>98</xdr:col>
      <xdr:colOff>38100</xdr:colOff>
      <xdr:row>74</xdr:row>
      <xdr:rowOff>134620</xdr:rowOff>
    </xdr:to>
    <xdr:sp macro="" textlink="">
      <xdr:nvSpPr>
        <xdr:cNvPr id="898" name="楕円 897"/>
        <xdr:cNvSpPr/>
      </xdr:nvSpPr>
      <xdr:spPr>
        <a:xfrm>
          <a:off x="18605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151130</xdr:rowOff>
    </xdr:from>
    <xdr:ext cx="534035" cy="259080"/>
    <xdr:sp macro="" textlink="">
      <xdr:nvSpPr>
        <xdr:cNvPr id="899" name="テキスト ボックス 898"/>
        <xdr:cNvSpPr txBox="1"/>
      </xdr:nvSpPr>
      <xdr:spPr>
        <a:xfrm>
          <a:off x="18388965" y="12495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8" name="テキスト ボックス 90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8285" cy="259080"/>
    <xdr:sp macro="" textlink="">
      <xdr:nvSpPr>
        <xdr:cNvPr id="911" name="テキスト ボックス 910"/>
        <xdr:cNvSpPr txBox="1"/>
      </xdr:nvSpPr>
      <xdr:spPr>
        <a:xfrm>
          <a:off x="18039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6725" cy="258445"/>
    <xdr:sp macro="" textlink="">
      <xdr:nvSpPr>
        <xdr:cNvPr id="913" name="テキスト ボックス 912"/>
        <xdr:cNvSpPr txBox="1"/>
      </xdr:nvSpPr>
      <xdr:spPr>
        <a:xfrm>
          <a:off x="17820640" y="16603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6725" cy="259080"/>
    <xdr:sp macro="" textlink="">
      <xdr:nvSpPr>
        <xdr:cNvPr id="915" name="テキスト ボックス 914"/>
        <xdr:cNvSpPr txBox="1"/>
      </xdr:nvSpPr>
      <xdr:spPr>
        <a:xfrm>
          <a:off x="17820640" y="16276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6725" cy="258445"/>
    <xdr:sp macro="" textlink="">
      <xdr:nvSpPr>
        <xdr:cNvPr id="917" name="テキスト ボックス 916"/>
        <xdr:cNvSpPr txBox="1"/>
      </xdr:nvSpPr>
      <xdr:spPr>
        <a:xfrm>
          <a:off x="17820640" y="15951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6725" cy="258445"/>
    <xdr:sp macro="" textlink="">
      <xdr:nvSpPr>
        <xdr:cNvPr id="919" name="テキスト ボックス 918"/>
        <xdr:cNvSpPr txBox="1"/>
      </xdr:nvSpPr>
      <xdr:spPr>
        <a:xfrm>
          <a:off x="17820640" y="15624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20" name="直線コネクタ 919"/>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1495" cy="259080"/>
    <xdr:sp macro="" textlink="">
      <xdr:nvSpPr>
        <xdr:cNvPr id="921" name="テキスト ボックス 920"/>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2" name="直線コネクタ 92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23" name="テキスト ボックス 922"/>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8445"/>
    <xdr:sp macro="" textlink="">
      <xdr:nvSpPr>
        <xdr:cNvPr id="926" name="前年度繰上充用金最小値テキスト"/>
        <xdr:cNvSpPr txBox="1"/>
      </xdr:nvSpPr>
      <xdr:spPr>
        <a:xfrm>
          <a:off x="22212300" y="17119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900" cy="259080"/>
    <xdr:sp macro="" textlink="">
      <xdr:nvSpPr>
        <xdr:cNvPr id="928" name="前年度繰上充用金最大値テキスト"/>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9" name="直線コネクタ 928"/>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8445"/>
    <xdr:sp macro="" textlink="">
      <xdr:nvSpPr>
        <xdr:cNvPr id="931" name="前年度繰上充用金平均値テキスト"/>
        <xdr:cNvSpPr txBox="1"/>
      </xdr:nvSpPr>
      <xdr:spPr>
        <a:xfrm>
          <a:off x="22212300" y="168656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3" name="直線コネクタ 932"/>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8445"/>
    <xdr:sp macro="" textlink="">
      <xdr:nvSpPr>
        <xdr:cNvPr id="935" name="テキスト ボックス 934"/>
        <xdr:cNvSpPr txBox="1"/>
      </xdr:nvSpPr>
      <xdr:spPr>
        <a:xfrm>
          <a:off x="21166455" y="167887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99060</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2038350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8445"/>
    <xdr:sp macro="" textlink="">
      <xdr:nvSpPr>
        <xdr:cNvPr id="938" name="テキスト ボックス 937"/>
        <xdr:cNvSpPr txBox="1"/>
      </xdr:nvSpPr>
      <xdr:spPr>
        <a:xfrm>
          <a:off x="20277455" y="167881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99060</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9494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690" cy="258445"/>
    <xdr:sp macro="" textlink="">
      <xdr:nvSpPr>
        <xdr:cNvPr id="941" name="テキスト ボックス 940"/>
        <xdr:cNvSpPr txBox="1"/>
      </xdr:nvSpPr>
      <xdr:spPr>
        <a:xfrm>
          <a:off x="19388455" y="167862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8605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8445"/>
    <xdr:sp macro="" textlink="">
      <xdr:nvSpPr>
        <xdr:cNvPr id="943" name="テキスト ボックス 942"/>
        <xdr:cNvSpPr txBox="1"/>
      </xdr:nvSpPr>
      <xdr:spPr>
        <a:xfrm>
          <a:off x="18499455" y="167862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4" name="テキスト ボックス 94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5" name="テキスト ボックス 94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46" name="テキスト ボックス 94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8" name="テキスト ボックス 94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8445"/>
    <xdr:sp macro="" textlink="">
      <xdr:nvSpPr>
        <xdr:cNvPr id="950" name="前年度繰上充用金該当値テキスト"/>
        <xdr:cNvSpPr txBox="1"/>
      </xdr:nvSpPr>
      <xdr:spPr>
        <a:xfrm>
          <a:off x="22212300" y="16992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8920" cy="259080"/>
    <xdr:sp macro="" textlink="">
      <xdr:nvSpPr>
        <xdr:cNvPr id="952" name="テキスト ボックス 951"/>
        <xdr:cNvSpPr txBox="1"/>
      </xdr:nvSpPr>
      <xdr:spPr>
        <a:xfrm>
          <a:off x="21198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8920" cy="259080"/>
    <xdr:sp macro="" textlink="">
      <xdr:nvSpPr>
        <xdr:cNvPr id="954" name="テキスト ボックス 953"/>
        <xdr:cNvSpPr txBox="1"/>
      </xdr:nvSpPr>
      <xdr:spPr>
        <a:xfrm>
          <a:off x="20309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48260</xdr:rowOff>
    </xdr:from>
    <xdr:to xmlns:xdr="http://schemas.openxmlformats.org/drawingml/2006/spreadsheetDrawing">
      <xdr:col>102</xdr:col>
      <xdr:colOff>165100</xdr:colOff>
      <xdr:row>99</xdr:row>
      <xdr:rowOff>149860</xdr:rowOff>
    </xdr:to>
    <xdr:sp macro="" textlink="">
      <xdr:nvSpPr>
        <xdr:cNvPr id="955" name="楕円 954"/>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140970</xdr:rowOff>
    </xdr:from>
    <xdr:ext cx="248920" cy="259080"/>
    <xdr:sp macro="" textlink="">
      <xdr:nvSpPr>
        <xdr:cNvPr id="956" name="テキスト ボックス 955"/>
        <xdr:cNvSpPr txBox="1"/>
      </xdr:nvSpPr>
      <xdr:spPr>
        <a:xfrm>
          <a:off x="19420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8920" cy="259080"/>
    <xdr:sp macro="" textlink="">
      <xdr:nvSpPr>
        <xdr:cNvPr id="958" name="テキスト ボックス 957"/>
        <xdr:cNvSpPr txBox="1"/>
      </xdr:nvSpPr>
      <xdr:spPr>
        <a:xfrm>
          <a:off x="18531840" y="17114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住民一人当たり歳出決算総額は、949,355</a:t>
          </a:r>
          <a:r>
            <a:rPr kumimoji="1" lang="ja-JP" altLang="en-US" sz="1300">
              <a:latin typeface="ＭＳ Ｐゴシック"/>
              <a:ea typeface="ＭＳ Ｐゴシック"/>
            </a:rPr>
            <a:t>円となっており、前年度と比べ59,017円、6.6％の増となりました。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補助費等では、新型コロナウイルス感染症対策事業費は減少しましたが、物価高騰対策事業費と廃棄物次期中間処理施設を建設する衛生施設事務組合への負担金の増などにより増加しました。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普通建設事業費は認定こども園等建設工事、研修施設温泉改修工事、智恵文小中学校改築工事などの実施により前年度より増加となりました。　</a:t>
          </a:r>
          <a:endParaRPr kumimoji="1" lang="ja-JP" altLang="en-US" sz="1300">
            <a:latin typeface="ＭＳ Ｐゴシック"/>
            <a:ea typeface="ＭＳ Ｐゴシック"/>
          </a:endParaRPr>
        </a:p>
        <a:p>
          <a:r>
            <a:rPr kumimoji="1" lang="ja-JP" altLang="en-US" sz="1300">
              <a:latin typeface="ＭＳ Ｐゴシック"/>
              <a:ea typeface="ＭＳ Ｐゴシック"/>
            </a:rPr>
            <a:t>　貸付金は中小企業特別融資運転資金預託金のうち、新型コロナウイルス感染症対策分の利用増により増加となりました。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なお、例年人件費、物件費が類似団体平均を上回っているのは、市立大学にかかる経費が要因として挙げられます。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26,020
25,940
535.20
25,059,418
24,702,214
350,239
12,919,413
25,249,829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900" cy="259080"/>
    <xdr:sp macro="" textlink="">
      <xdr:nvSpPr>
        <xdr:cNvPr id="57" name="議会費最小値テキスト"/>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670" cy="258445"/>
    <xdr:sp macro="" textlink="">
      <xdr:nvSpPr>
        <xdr:cNvPr id="59" name="議会費最大値テキスト"/>
        <xdr:cNvSpPr txBox="1"/>
      </xdr:nvSpPr>
      <xdr:spPr>
        <a:xfrm>
          <a:off x="4686300" y="4956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81915</xdr:rowOff>
    </xdr:from>
    <xdr:to xmlns:xdr="http://schemas.openxmlformats.org/drawingml/2006/spreadsheetDrawing">
      <xdr:col>24</xdr:col>
      <xdr:colOff>63500</xdr:colOff>
      <xdr:row>35</xdr:row>
      <xdr:rowOff>2540</xdr:rowOff>
    </xdr:to>
    <xdr:cxnSp macro="">
      <xdr:nvCxnSpPr>
        <xdr:cNvPr id="61" name="直線コネクタ 60"/>
        <xdr:cNvCxnSpPr/>
      </xdr:nvCxnSpPr>
      <xdr:spPr>
        <a:xfrm flipV="1">
          <a:off x="3797300" y="591121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68580</xdr:rowOff>
    </xdr:from>
    <xdr:ext cx="469900" cy="259080"/>
    <xdr:sp macro="" textlink="">
      <xdr:nvSpPr>
        <xdr:cNvPr id="62" name="議会費平均値テキスト"/>
        <xdr:cNvSpPr txBox="1"/>
      </xdr:nvSpPr>
      <xdr:spPr>
        <a:xfrm>
          <a:off x="4686300" y="606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2540</xdr:rowOff>
    </xdr:from>
    <xdr:to xmlns:xdr="http://schemas.openxmlformats.org/drawingml/2006/spreadsheetDrawing">
      <xdr:col>19</xdr:col>
      <xdr:colOff>177800</xdr:colOff>
      <xdr:row>35</xdr:row>
      <xdr:rowOff>14605</xdr:rowOff>
    </xdr:to>
    <xdr:cxnSp macro="">
      <xdr:nvCxnSpPr>
        <xdr:cNvPr id="64" name="直線コネクタ 63"/>
        <xdr:cNvCxnSpPr/>
      </xdr:nvCxnSpPr>
      <xdr:spPr>
        <a:xfrm flipV="1">
          <a:off x="2908300" y="60032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21590</xdr:rowOff>
    </xdr:from>
    <xdr:ext cx="469265" cy="259080"/>
    <xdr:sp macro="" textlink="">
      <xdr:nvSpPr>
        <xdr:cNvPr id="66" name="テキスト ボックス 65"/>
        <xdr:cNvSpPr txBox="1"/>
      </xdr:nvSpPr>
      <xdr:spPr>
        <a:xfrm>
          <a:off x="3562350" y="619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154940</xdr:rowOff>
    </xdr:from>
    <xdr:to xmlns:xdr="http://schemas.openxmlformats.org/drawingml/2006/spreadsheetDrawing">
      <xdr:col>15</xdr:col>
      <xdr:colOff>50800</xdr:colOff>
      <xdr:row>35</xdr:row>
      <xdr:rowOff>14605</xdr:rowOff>
    </xdr:to>
    <xdr:cxnSp macro="">
      <xdr:nvCxnSpPr>
        <xdr:cNvPr id="67" name="直線コネクタ 66"/>
        <xdr:cNvCxnSpPr/>
      </xdr:nvCxnSpPr>
      <xdr:spPr>
        <a:xfrm>
          <a:off x="2019300" y="59842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68" name="フローチャート: 判断 67"/>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46990</xdr:rowOff>
    </xdr:from>
    <xdr:ext cx="469265" cy="259080"/>
    <xdr:sp macro="" textlink="">
      <xdr:nvSpPr>
        <xdr:cNvPr id="69" name="テキスト ボックス 68"/>
        <xdr:cNvSpPr txBox="1"/>
      </xdr:nvSpPr>
      <xdr:spPr>
        <a:xfrm>
          <a:off x="2673350" y="621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154940</xdr:rowOff>
    </xdr:from>
    <xdr:to xmlns:xdr="http://schemas.openxmlformats.org/drawingml/2006/spreadsheetDrawing">
      <xdr:col>10</xdr:col>
      <xdr:colOff>114300</xdr:colOff>
      <xdr:row>34</xdr:row>
      <xdr:rowOff>154940</xdr:rowOff>
    </xdr:to>
    <xdr:cxnSp macro="">
      <xdr:nvCxnSpPr>
        <xdr:cNvPr id="70" name="直線コネクタ 69"/>
        <xdr:cNvCxnSpPr/>
      </xdr:nvCxnSpPr>
      <xdr:spPr>
        <a:xfrm>
          <a:off x="1130300" y="59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9265" cy="258445"/>
    <xdr:sp macro="" textlink="">
      <xdr:nvSpPr>
        <xdr:cNvPr id="72" name="テキスト ボックス 71"/>
        <xdr:cNvSpPr txBox="1"/>
      </xdr:nvSpPr>
      <xdr:spPr>
        <a:xfrm>
          <a:off x="1784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2540</xdr:rowOff>
    </xdr:from>
    <xdr:ext cx="469265" cy="259080"/>
    <xdr:sp macro="" textlink="">
      <xdr:nvSpPr>
        <xdr:cNvPr id="74" name="テキスト ボックス 73"/>
        <xdr:cNvSpPr txBox="1"/>
      </xdr:nvSpPr>
      <xdr:spPr>
        <a:xfrm>
          <a:off x="895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31115</xdr:rowOff>
    </xdr:from>
    <xdr:to xmlns:xdr="http://schemas.openxmlformats.org/drawingml/2006/spreadsheetDrawing">
      <xdr:col>24</xdr:col>
      <xdr:colOff>114300</xdr:colOff>
      <xdr:row>34</xdr:row>
      <xdr:rowOff>132715</xdr:rowOff>
    </xdr:to>
    <xdr:sp macro="" textlink="">
      <xdr:nvSpPr>
        <xdr:cNvPr id="80" name="楕円 79"/>
        <xdr:cNvSpPr/>
      </xdr:nvSpPr>
      <xdr:spPr>
        <a:xfrm>
          <a:off x="45847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53975</xdr:rowOff>
    </xdr:from>
    <xdr:ext cx="469900" cy="258445"/>
    <xdr:sp macro="" textlink="">
      <xdr:nvSpPr>
        <xdr:cNvPr id="81" name="議会費該当値テキスト"/>
        <xdr:cNvSpPr txBox="1"/>
      </xdr:nvSpPr>
      <xdr:spPr>
        <a:xfrm>
          <a:off x="4686300" y="5711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123190</xdr:rowOff>
    </xdr:from>
    <xdr:to xmlns:xdr="http://schemas.openxmlformats.org/drawingml/2006/spreadsheetDrawing">
      <xdr:col>20</xdr:col>
      <xdr:colOff>38100</xdr:colOff>
      <xdr:row>35</xdr:row>
      <xdr:rowOff>53340</xdr:rowOff>
    </xdr:to>
    <xdr:sp macro="" textlink="">
      <xdr:nvSpPr>
        <xdr:cNvPr id="82" name="楕円 81"/>
        <xdr:cNvSpPr/>
      </xdr:nvSpPr>
      <xdr:spPr>
        <a:xfrm>
          <a:off x="3746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69850</xdr:rowOff>
    </xdr:from>
    <xdr:ext cx="469265" cy="259080"/>
    <xdr:sp macro="" textlink="">
      <xdr:nvSpPr>
        <xdr:cNvPr id="83" name="テキスト ボックス 82"/>
        <xdr:cNvSpPr txBox="1"/>
      </xdr:nvSpPr>
      <xdr:spPr>
        <a:xfrm>
          <a:off x="3562350" y="5727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135255</xdr:rowOff>
    </xdr:from>
    <xdr:to xmlns:xdr="http://schemas.openxmlformats.org/drawingml/2006/spreadsheetDrawing">
      <xdr:col>15</xdr:col>
      <xdr:colOff>101600</xdr:colOff>
      <xdr:row>35</xdr:row>
      <xdr:rowOff>65405</xdr:rowOff>
    </xdr:to>
    <xdr:sp macro="" textlink="">
      <xdr:nvSpPr>
        <xdr:cNvPr id="84" name="楕円 83"/>
        <xdr:cNvSpPr/>
      </xdr:nvSpPr>
      <xdr:spPr>
        <a:xfrm>
          <a:off x="2857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81915</xdr:rowOff>
    </xdr:from>
    <xdr:ext cx="469265" cy="259080"/>
    <xdr:sp macro="" textlink="">
      <xdr:nvSpPr>
        <xdr:cNvPr id="85" name="テキスト ボックス 84"/>
        <xdr:cNvSpPr txBox="1"/>
      </xdr:nvSpPr>
      <xdr:spPr>
        <a:xfrm>
          <a:off x="2673350" y="5739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104140</xdr:rowOff>
    </xdr:from>
    <xdr:to xmlns:xdr="http://schemas.openxmlformats.org/drawingml/2006/spreadsheetDrawing">
      <xdr:col>10</xdr:col>
      <xdr:colOff>165100</xdr:colOff>
      <xdr:row>35</xdr:row>
      <xdr:rowOff>34290</xdr:rowOff>
    </xdr:to>
    <xdr:sp macro="" textlink="">
      <xdr:nvSpPr>
        <xdr:cNvPr id="86" name="楕円 85"/>
        <xdr:cNvSpPr/>
      </xdr:nvSpPr>
      <xdr:spPr>
        <a:xfrm>
          <a:off x="1968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50800</xdr:rowOff>
    </xdr:from>
    <xdr:ext cx="469265" cy="259080"/>
    <xdr:sp macro="" textlink="">
      <xdr:nvSpPr>
        <xdr:cNvPr id="87" name="テキスト ボックス 86"/>
        <xdr:cNvSpPr txBox="1"/>
      </xdr:nvSpPr>
      <xdr:spPr>
        <a:xfrm>
          <a:off x="1784350" y="5708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103505</xdr:rowOff>
    </xdr:from>
    <xdr:to xmlns:xdr="http://schemas.openxmlformats.org/drawingml/2006/spreadsheetDrawing">
      <xdr:col>6</xdr:col>
      <xdr:colOff>38100</xdr:colOff>
      <xdr:row>35</xdr:row>
      <xdr:rowOff>33655</xdr:rowOff>
    </xdr:to>
    <xdr:sp macro="" textlink="">
      <xdr:nvSpPr>
        <xdr:cNvPr id="88" name="楕円 87"/>
        <xdr:cNvSpPr/>
      </xdr:nvSpPr>
      <xdr:spPr>
        <a:xfrm>
          <a:off x="1079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50165</xdr:rowOff>
    </xdr:from>
    <xdr:ext cx="469265" cy="259080"/>
    <xdr:sp macro="" textlink="">
      <xdr:nvSpPr>
        <xdr:cNvPr id="89" name="テキスト ボックス 88"/>
        <xdr:cNvSpPr txBox="1"/>
      </xdr:nvSpPr>
      <xdr:spPr>
        <a:xfrm>
          <a:off x="895350" y="5708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9" name="テキスト ボックス 108"/>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40640</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6"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158115</xdr:rowOff>
    </xdr:from>
    <xdr:ext cx="690245" cy="258445"/>
    <xdr:sp macro="" textlink="">
      <xdr:nvSpPr>
        <xdr:cNvPr id="118" name="総務費最大値テキスト"/>
        <xdr:cNvSpPr txBox="1"/>
      </xdr:nvSpPr>
      <xdr:spPr>
        <a:xfrm>
          <a:off x="4686300" y="8559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40640</xdr:rowOff>
    </xdr:from>
    <xdr:to xmlns:xdr="http://schemas.openxmlformats.org/drawingml/2006/spreadsheetDrawing">
      <xdr:col>24</xdr:col>
      <xdr:colOff>152400</xdr:colOff>
      <xdr:row>51</xdr:row>
      <xdr:rowOff>40640</xdr:rowOff>
    </xdr:to>
    <xdr:cxnSp macro="">
      <xdr:nvCxnSpPr>
        <xdr:cNvPr id="119" name="直線コネクタ 118"/>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167640</xdr:rowOff>
    </xdr:from>
    <xdr:to xmlns:xdr="http://schemas.openxmlformats.org/drawingml/2006/spreadsheetDrawing">
      <xdr:col>24</xdr:col>
      <xdr:colOff>63500</xdr:colOff>
      <xdr:row>59</xdr:row>
      <xdr:rowOff>17780</xdr:rowOff>
    </xdr:to>
    <xdr:cxnSp macro="">
      <xdr:nvCxnSpPr>
        <xdr:cNvPr id="120" name="直線コネクタ 119"/>
        <xdr:cNvCxnSpPr/>
      </xdr:nvCxnSpPr>
      <xdr:spPr>
        <a:xfrm>
          <a:off x="3797300" y="101117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99060</xdr:rowOff>
    </xdr:from>
    <xdr:ext cx="598805" cy="258445"/>
    <xdr:sp macro="" textlink="">
      <xdr:nvSpPr>
        <xdr:cNvPr id="121" name="総務費平均値テキスト"/>
        <xdr:cNvSpPr txBox="1"/>
      </xdr:nvSpPr>
      <xdr:spPr>
        <a:xfrm>
          <a:off x="4686300" y="98717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88900</xdr:rowOff>
    </xdr:from>
    <xdr:to xmlns:xdr="http://schemas.openxmlformats.org/drawingml/2006/spreadsheetDrawing">
      <xdr:col>19</xdr:col>
      <xdr:colOff>177800</xdr:colOff>
      <xdr:row>58</xdr:row>
      <xdr:rowOff>167640</xdr:rowOff>
    </xdr:to>
    <xdr:cxnSp macro="">
      <xdr:nvCxnSpPr>
        <xdr:cNvPr id="123" name="直線コネクタ 122"/>
        <xdr:cNvCxnSpPr/>
      </xdr:nvCxnSpPr>
      <xdr:spPr>
        <a:xfrm>
          <a:off x="2908300" y="1003300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20320</xdr:rowOff>
    </xdr:from>
    <xdr:ext cx="598170" cy="258445"/>
    <xdr:sp macro="" textlink="">
      <xdr:nvSpPr>
        <xdr:cNvPr id="125" name="テキスト ボックス 124"/>
        <xdr:cNvSpPr txBox="1"/>
      </xdr:nvSpPr>
      <xdr:spPr>
        <a:xfrm>
          <a:off x="3497580" y="9792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88900</xdr:rowOff>
    </xdr:from>
    <xdr:to xmlns:xdr="http://schemas.openxmlformats.org/drawingml/2006/spreadsheetDrawing">
      <xdr:col>15</xdr:col>
      <xdr:colOff>50800</xdr:colOff>
      <xdr:row>59</xdr:row>
      <xdr:rowOff>32385</xdr:rowOff>
    </xdr:to>
    <xdr:cxnSp macro="">
      <xdr:nvCxnSpPr>
        <xdr:cNvPr id="126" name="直線コネクタ 125"/>
        <xdr:cNvCxnSpPr/>
      </xdr:nvCxnSpPr>
      <xdr:spPr>
        <a:xfrm flipV="1">
          <a:off x="2019300" y="1003300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27" name="フローチャート: 判断 126"/>
        <xdr:cNvSpPr/>
      </xdr:nvSpPr>
      <xdr:spPr>
        <a:xfrm>
          <a:off x="2857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109220</xdr:rowOff>
    </xdr:from>
    <xdr:ext cx="598170" cy="258445"/>
    <xdr:sp macro="" textlink="">
      <xdr:nvSpPr>
        <xdr:cNvPr id="128" name="テキスト ボックス 127"/>
        <xdr:cNvSpPr txBox="1"/>
      </xdr:nvSpPr>
      <xdr:spPr>
        <a:xfrm>
          <a:off x="2608580" y="9710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32385</xdr:rowOff>
    </xdr:from>
    <xdr:to xmlns:xdr="http://schemas.openxmlformats.org/drawingml/2006/spreadsheetDrawing">
      <xdr:col>10</xdr:col>
      <xdr:colOff>114300</xdr:colOff>
      <xdr:row>59</xdr:row>
      <xdr:rowOff>33020</xdr:rowOff>
    </xdr:to>
    <xdr:cxnSp macro="">
      <xdr:nvCxnSpPr>
        <xdr:cNvPr id="129" name="直線コネクタ 128"/>
        <xdr:cNvCxnSpPr/>
      </xdr:nvCxnSpPr>
      <xdr:spPr>
        <a:xfrm flipV="1">
          <a:off x="1130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109220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68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55880</xdr:rowOff>
    </xdr:from>
    <xdr:ext cx="598170" cy="259080"/>
    <xdr:sp macro="" textlink="">
      <xdr:nvSpPr>
        <xdr:cNvPr id="131" name="テキスト ボックス 130"/>
        <xdr:cNvSpPr txBox="1"/>
      </xdr:nvSpPr>
      <xdr:spPr>
        <a:xfrm>
          <a:off x="1719580" y="9828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32" name="フローチャート: 判断 131"/>
        <xdr:cNvSpPr/>
      </xdr:nvSpPr>
      <xdr:spPr>
        <a:xfrm>
          <a:off x="1079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69215</xdr:rowOff>
    </xdr:from>
    <xdr:ext cx="534035" cy="259080"/>
    <xdr:sp macro="" textlink="">
      <xdr:nvSpPr>
        <xdr:cNvPr id="133" name="テキスト ボックス 132"/>
        <xdr:cNvSpPr txBox="1"/>
      </xdr:nvSpPr>
      <xdr:spPr>
        <a:xfrm>
          <a:off x="862965" y="9841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137795</xdr:rowOff>
    </xdr:from>
    <xdr:to xmlns:xdr="http://schemas.openxmlformats.org/drawingml/2006/spreadsheetDrawing">
      <xdr:col>24</xdr:col>
      <xdr:colOff>114300</xdr:colOff>
      <xdr:row>59</xdr:row>
      <xdr:rowOff>67945</xdr:rowOff>
    </xdr:to>
    <xdr:sp macro="" textlink="">
      <xdr:nvSpPr>
        <xdr:cNvPr id="139" name="楕円 138"/>
        <xdr:cNvSpPr/>
      </xdr:nvSpPr>
      <xdr:spPr>
        <a:xfrm>
          <a:off x="4584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54610</xdr:rowOff>
    </xdr:from>
    <xdr:ext cx="534670" cy="258445"/>
    <xdr:sp macro="" textlink="">
      <xdr:nvSpPr>
        <xdr:cNvPr id="140" name="総務費該当値テキスト"/>
        <xdr:cNvSpPr txBox="1"/>
      </xdr:nvSpPr>
      <xdr:spPr>
        <a:xfrm>
          <a:off x="4686300" y="9998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116840</xdr:rowOff>
    </xdr:from>
    <xdr:to xmlns:xdr="http://schemas.openxmlformats.org/drawingml/2006/spreadsheetDrawing">
      <xdr:col>20</xdr:col>
      <xdr:colOff>38100</xdr:colOff>
      <xdr:row>59</xdr:row>
      <xdr:rowOff>46990</xdr:rowOff>
    </xdr:to>
    <xdr:sp macro="" textlink="">
      <xdr:nvSpPr>
        <xdr:cNvPr id="141" name="楕円 140"/>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38100</xdr:rowOff>
    </xdr:from>
    <xdr:ext cx="534035" cy="259080"/>
    <xdr:sp macro="" textlink="">
      <xdr:nvSpPr>
        <xdr:cNvPr id="142" name="テキスト ボックス 141"/>
        <xdr:cNvSpPr txBox="1"/>
      </xdr:nvSpPr>
      <xdr:spPr>
        <a:xfrm>
          <a:off x="3529965" y="1015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38100</xdr:rowOff>
    </xdr:from>
    <xdr:to xmlns:xdr="http://schemas.openxmlformats.org/drawingml/2006/spreadsheetDrawing">
      <xdr:col>15</xdr:col>
      <xdr:colOff>101600</xdr:colOff>
      <xdr:row>58</xdr:row>
      <xdr:rowOff>139700</xdr:rowOff>
    </xdr:to>
    <xdr:sp macro="" textlink="">
      <xdr:nvSpPr>
        <xdr:cNvPr id="143" name="楕円 142"/>
        <xdr:cNvSpPr/>
      </xdr:nvSpPr>
      <xdr:spPr>
        <a:xfrm>
          <a:off x="2857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130810</xdr:rowOff>
    </xdr:from>
    <xdr:ext cx="598170" cy="259080"/>
    <xdr:sp macro="" textlink="">
      <xdr:nvSpPr>
        <xdr:cNvPr id="144" name="テキスト ボックス 143"/>
        <xdr:cNvSpPr txBox="1"/>
      </xdr:nvSpPr>
      <xdr:spPr>
        <a:xfrm>
          <a:off x="2608580" y="1007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153035</xdr:rowOff>
    </xdr:from>
    <xdr:to xmlns:xdr="http://schemas.openxmlformats.org/drawingml/2006/spreadsheetDrawing">
      <xdr:col>10</xdr:col>
      <xdr:colOff>165100</xdr:colOff>
      <xdr:row>59</xdr:row>
      <xdr:rowOff>83185</xdr:rowOff>
    </xdr:to>
    <xdr:sp macro="" textlink="">
      <xdr:nvSpPr>
        <xdr:cNvPr id="145" name="楕円 144"/>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74930</xdr:rowOff>
    </xdr:from>
    <xdr:ext cx="534035" cy="258445"/>
    <xdr:sp macro="" textlink="">
      <xdr:nvSpPr>
        <xdr:cNvPr id="146" name="テキスト ボックス 145"/>
        <xdr:cNvSpPr txBox="1"/>
      </xdr:nvSpPr>
      <xdr:spPr>
        <a:xfrm>
          <a:off x="1751965" y="10190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153670</xdr:rowOff>
    </xdr:from>
    <xdr:to xmlns:xdr="http://schemas.openxmlformats.org/drawingml/2006/spreadsheetDrawing">
      <xdr:col>6</xdr:col>
      <xdr:colOff>38100</xdr:colOff>
      <xdr:row>59</xdr:row>
      <xdr:rowOff>83820</xdr:rowOff>
    </xdr:to>
    <xdr:sp macro="" textlink="">
      <xdr:nvSpPr>
        <xdr:cNvPr id="147" name="楕円 146"/>
        <xdr:cNvSpPr/>
      </xdr:nvSpPr>
      <xdr:spPr>
        <a:xfrm>
          <a:off x="1079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74930</xdr:rowOff>
    </xdr:from>
    <xdr:ext cx="534035" cy="258445"/>
    <xdr:sp macro="" textlink="">
      <xdr:nvSpPr>
        <xdr:cNvPr id="148" name="テキスト ボックス 147"/>
        <xdr:cNvSpPr txBox="1"/>
      </xdr:nvSpPr>
      <xdr:spPr>
        <a:xfrm>
          <a:off x="862965" y="10190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74930</xdr:rowOff>
    </xdr:to>
    <xdr:cxnSp macro="">
      <xdr:nvCxnSpPr>
        <xdr:cNvPr id="171" name="直線コネクタ 170"/>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805" cy="258445"/>
    <xdr:sp macro="" textlink="">
      <xdr:nvSpPr>
        <xdr:cNvPr id="172" name="民生費最小値テキスト"/>
        <xdr:cNvSpPr txBox="1"/>
      </xdr:nvSpPr>
      <xdr:spPr>
        <a:xfrm>
          <a:off x="4686300" y="13279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74930</xdr:rowOff>
    </xdr:from>
    <xdr:to xmlns:xdr="http://schemas.openxmlformats.org/drawingml/2006/spreadsheetDrawing">
      <xdr:col>24</xdr:col>
      <xdr:colOff>152400</xdr:colOff>
      <xdr:row>77</xdr:row>
      <xdr:rowOff>74930</xdr:rowOff>
    </xdr:to>
    <xdr:cxnSp macro="">
      <xdr:nvCxnSpPr>
        <xdr:cNvPr id="173" name="直線コネクタ 172"/>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805" cy="259080"/>
    <xdr:sp macro="" textlink="">
      <xdr:nvSpPr>
        <xdr:cNvPr id="174" name="民生費最大値テキスト"/>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150495</xdr:rowOff>
    </xdr:from>
    <xdr:to xmlns:xdr="http://schemas.openxmlformats.org/drawingml/2006/spreadsheetDrawing">
      <xdr:col>24</xdr:col>
      <xdr:colOff>63500</xdr:colOff>
      <xdr:row>75</xdr:row>
      <xdr:rowOff>52705</xdr:rowOff>
    </xdr:to>
    <xdr:cxnSp macro="">
      <xdr:nvCxnSpPr>
        <xdr:cNvPr id="176" name="直線コネクタ 175"/>
        <xdr:cNvCxnSpPr/>
      </xdr:nvCxnSpPr>
      <xdr:spPr>
        <a:xfrm flipV="1">
          <a:off x="3797300" y="1283779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8445"/>
    <xdr:sp macro="" textlink="">
      <xdr:nvSpPr>
        <xdr:cNvPr id="177" name="民生費平均値テキスト"/>
        <xdr:cNvSpPr txBox="1"/>
      </xdr:nvSpPr>
      <xdr:spPr>
        <a:xfrm>
          <a:off x="4686300" y="12947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52705</xdr:rowOff>
    </xdr:from>
    <xdr:to xmlns:xdr="http://schemas.openxmlformats.org/drawingml/2006/spreadsheetDrawing">
      <xdr:col>19</xdr:col>
      <xdr:colOff>177800</xdr:colOff>
      <xdr:row>76</xdr:row>
      <xdr:rowOff>74930</xdr:rowOff>
    </xdr:to>
    <xdr:cxnSp macro="">
      <xdr:nvCxnSpPr>
        <xdr:cNvPr id="179" name="直線コネクタ 178"/>
        <xdr:cNvCxnSpPr/>
      </xdr:nvCxnSpPr>
      <xdr:spPr>
        <a:xfrm flipV="1">
          <a:off x="2908300" y="1291145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163195</xdr:rowOff>
    </xdr:from>
    <xdr:ext cx="598170" cy="259080"/>
    <xdr:sp macro="" textlink="">
      <xdr:nvSpPr>
        <xdr:cNvPr id="181" name="テキスト ボックス 180"/>
        <xdr:cNvSpPr txBox="1"/>
      </xdr:nvSpPr>
      <xdr:spPr>
        <a:xfrm>
          <a:off x="3497580" y="13021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74930</xdr:rowOff>
    </xdr:from>
    <xdr:to xmlns:xdr="http://schemas.openxmlformats.org/drawingml/2006/spreadsheetDrawing">
      <xdr:col>15</xdr:col>
      <xdr:colOff>50800</xdr:colOff>
      <xdr:row>76</xdr:row>
      <xdr:rowOff>92710</xdr:rowOff>
    </xdr:to>
    <xdr:cxnSp macro="">
      <xdr:nvCxnSpPr>
        <xdr:cNvPr id="182" name="直線コネクタ 181"/>
        <xdr:cNvCxnSpPr/>
      </xdr:nvCxnSpPr>
      <xdr:spPr>
        <a:xfrm flipV="1">
          <a:off x="2019300" y="131051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3" name="フローチャート: 判断 182"/>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118745</xdr:rowOff>
    </xdr:from>
    <xdr:ext cx="598170" cy="259080"/>
    <xdr:sp macro="" textlink="">
      <xdr:nvSpPr>
        <xdr:cNvPr id="184" name="テキスト ボックス 183"/>
        <xdr:cNvSpPr txBox="1"/>
      </xdr:nvSpPr>
      <xdr:spPr>
        <a:xfrm>
          <a:off x="2608580" y="13148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92710</xdr:rowOff>
    </xdr:from>
    <xdr:to xmlns:xdr="http://schemas.openxmlformats.org/drawingml/2006/spreadsheetDrawing">
      <xdr:col>10</xdr:col>
      <xdr:colOff>114300</xdr:colOff>
      <xdr:row>76</xdr:row>
      <xdr:rowOff>130810</xdr:rowOff>
    </xdr:to>
    <xdr:cxnSp macro="">
      <xdr:nvCxnSpPr>
        <xdr:cNvPr id="185" name="直線コネクタ 184"/>
        <xdr:cNvCxnSpPr/>
      </xdr:nvCxnSpPr>
      <xdr:spPr>
        <a:xfrm flipV="1">
          <a:off x="1130300" y="13122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142240</xdr:rowOff>
    </xdr:to>
    <xdr:sp macro="" textlink="">
      <xdr:nvSpPr>
        <xdr:cNvPr id="186" name="フローチャート: 判断 185"/>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158750</xdr:rowOff>
    </xdr:from>
    <xdr:ext cx="598170" cy="259080"/>
    <xdr:sp macro="" textlink="">
      <xdr:nvSpPr>
        <xdr:cNvPr id="187" name="テキスト ボックス 186"/>
        <xdr:cNvSpPr txBox="1"/>
      </xdr:nvSpPr>
      <xdr:spPr>
        <a:xfrm>
          <a:off x="1719580" y="12846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166370</xdr:rowOff>
    </xdr:to>
    <xdr:sp macro="" textlink="">
      <xdr:nvSpPr>
        <xdr:cNvPr id="188" name="フローチャート: 判断 187"/>
        <xdr:cNvSpPr/>
      </xdr:nvSpPr>
      <xdr:spPr>
        <a:xfrm>
          <a:off x="1079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10795</xdr:rowOff>
    </xdr:from>
    <xdr:ext cx="598170" cy="258445"/>
    <xdr:sp macro="" textlink="">
      <xdr:nvSpPr>
        <xdr:cNvPr id="189" name="テキスト ボックス 188"/>
        <xdr:cNvSpPr txBox="1"/>
      </xdr:nvSpPr>
      <xdr:spPr>
        <a:xfrm>
          <a:off x="830580" y="12869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99695</xdr:rowOff>
    </xdr:from>
    <xdr:to xmlns:xdr="http://schemas.openxmlformats.org/drawingml/2006/spreadsheetDrawing">
      <xdr:col>24</xdr:col>
      <xdr:colOff>114300</xdr:colOff>
      <xdr:row>75</xdr:row>
      <xdr:rowOff>29845</xdr:rowOff>
    </xdr:to>
    <xdr:sp macro="" textlink="">
      <xdr:nvSpPr>
        <xdr:cNvPr id="195" name="楕円 194"/>
        <xdr:cNvSpPr/>
      </xdr:nvSpPr>
      <xdr:spPr>
        <a:xfrm>
          <a:off x="45847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122555</xdr:rowOff>
    </xdr:from>
    <xdr:ext cx="598805" cy="258445"/>
    <xdr:sp macro="" textlink="">
      <xdr:nvSpPr>
        <xdr:cNvPr id="196" name="民生費該当値テキスト"/>
        <xdr:cNvSpPr txBox="1"/>
      </xdr:nvSpPr>
      <xdr:spPr>
        <a:xfrm>
          <a:off x="4686300" y="12638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1905</xdr:rowOff>
    </xdr:from>
    <xdr:to xmlns:xdr="http://schemas.openxmlformats.org/drawingml/2006/spreadsheetDrawing">
      <xdr:col>20</xdr:col>
      <xdr:colOff>38100</xdr:colOff>
      <xdr:row>75</xdr:row>
      <xdr:rowOff>103505</xdr:rowOff>
    </xdr:to>
    <xdr:sp macro="" textlink="">
      <xdr:nvSpPr>
        <xdr:cNvPr id="197" name="楕円 196"/>
        <xdr:cNvSpPr/>
      </xdr:nvSpPr>
      <xdr:spPr>
        <a:xfrm>
          <a:off x="37465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120650</xdr:rowOff>
    </xdr:from>
    <xdr:ext cx="598170" cy="258445"/>
    <xdr:sp macro="" textlink="">
      <xdr:nvSpPr>
        <xdr:cNvPr id="198" name="テキスト ボックス 197"/>
        <xdr:cNvSpPr txBox="1"/>
      </xdr:nvSpPr>
      <xdr:spPr>
        <a:xfrm>
          <a:off x="3497580" y="12636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24130</xdr:rowOff>
    </xdr:from>
    <xdr:to xmlns:xdr="http://schemas.openxmlformats.org/drawingml/2006/spreadsheetDrawing">
      <xdr:col>15</xdr:col>
      <xdr:colOff>101600</xdr:colOff>
      <xdr:row>76</xdr:row>
      <xdr:rowOff>125730</xdr:rowOff>
    </xdr:to>
    <xdr:sp macro="" textlink="">
      <xdr:nvSpPr>
        <xdr:cNvPr id="199" name="楕円 198"/>
        <xdr:cNvSpPr/>
      </xdr:nvSpPr>
      <xdr:spPr>
        <a:xfrm>
          <a:off x="2857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142240</xdr:rowOff>
    </xdr:from>
    <xdr:ext cx="598170" cy="259080"/>
    <xdr:sp macro="" textlink="">
      <xdr:nvSpPr>
        <xdr:cNvPr id="200" name="テキスト ボックス 199"/>
        <xdr:cNvSpPr txBox="1"/>
      </xdr:nvSpPr>
      <xdr:spPr>
        <a:xfrm>
          <a:off x="2608580" y="12829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41910</xdr:rowOff>
    </xdr:from>
    <xdr:to xmlns:xdr="http://schemas.openxmlformats.org/drawingml/2006/spreadsheetDrawing">
      <xdr:col>10</xdr:col>
      <xdr:colOff>165100</xdr:colOff>
      <xdr:row>76</xdr:row>
      <xdr:rowOff>143510</xdr:rowOff>
    </xdr:to>
    <xdr:sp macro="" textlink="">
      <xdr:nvSpPr>
        <xdr:cNvPr id="201" name="楕円 200"/>
        <xdr:cNvSpPr/>
      </xdr:nvSpPr>
      <xdr:spPr>
        <a:xfrm>
          <a:off x="1968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134620</xdr:rowOff>
    </xdr:from>
    <xdr:ext cx="598170" cy="258445"/>
    <xdr:sp macro="" textlink="">
      <xdr:nvSpPr>
        <xdr:cNvPr id="202" name="テキスト ボックス 201"/>
        <xdr:cNvSpPr txBox="1"/>
      </xdr:nvSpPr>
      <xdr:spPr>
        <a:xfrm>
          <a:off x="1719580" y="13164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203" name="楕円 202"/>
        <xdr:cNvSpPr/>
      </xdr:nvSpPr>
      <xdr:spPr>
        <a:xfrm>
          <a:off x="10795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8170" cy="259080"/>
    <xdr:sp macro="" textlink="">
      <xdr:nvSpPr>
        <xdr:cNvPr id="204" name="テキスト ボックス 203"/>
        <xdr:cNvSpPr txBox="1"/>
      </xdr:nvSpPr>
      <xdr:spPr>
        <a:xfrm>
          <a:off x="830580" y="13202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8445"/>
    <xdr:sp macro="" textlink="">
      <xdr:nvSpPr>
        <xdr:cNvPr id="231" name="衛生費最小値テキスト"/>
        <xdr:cNvSpPr txBox="1"/>
      </xdr:nvSpPr>
      <xdr:spPr>
        <a:xfrm>
          <a:off x="4686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33" name="衛生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26670</xdr:rowOff>
    </xdr:from>
    <xdr:to xmlns:xdr="http://schemas.openxmlformats.org/drawingml/2006/spreadsheetDrawing">
      <xdr:col>24</xdr:col>
      <xdr:colOff>63500</xdr:colOff>
      <xdr:row>97</xdr:row>
      <xdr:rowOff>43815</xdr:rowOff>
    </xdr:to>
    <xdr:cxnSp macro="">
      <xdr:nvCxnSpPr>
        <xdr:cNvPr id="235" name="直線コネクタ 234"/>
        <xdr:cNvCxnSpPr/>
      </xdr:nvCxnSpPr>
      <xdr:spPr>
        <a:xfrm>
          <a:off x="3797300" y="166573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154940</xdr:rowOff>
    </xdr:from>
    <xdr:ext cx="534670" cy="258445"/>
    <xdr:sp macro="" textlink="">
      <xdr:nvSpPr>
        <xdr:cNvPr id="236" name="衛生費平均値テキスト"/>
        <xdr:cNvSpPr txBox="1"/>
      </xdr:nvSpPr>
      <xdr:spPr>
        <a:xfrm>
          <a:off x="4686300" y="167855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26670</xdr:rowOff>
    </xdr:from>
    <xdr:to xmlns:xdr="http://schemas.openxmlformats.org/drawingml/2006/spreadsheetDrawing">
      <xdr:col>19</xdr:col>
      <xdr:colOff>177800</xdr:colOff>
      <xdr:row>97</xdr:row>
      <xdr:rowOff>104140</xdr:rowOff>
    </xdr:to>
    <xdr:cxnSp macro="">
      <xdr:nvCxnSpPr>
        <xdr:cNvPr id="238" name="直線コネクタ 237"/>
        <xdr:cNvCxnSpPr/>
      </xdr:nvCxnSpPr>
      <xdr:spPr>
        <a:xfrm flipV="1">
          <a:off x="2908300" y="166573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101600</xdr:rowOff>
    </xdr:from>
    <xdr:ext cx="534035" cy="259080"/>
    <xdr:sp macro="" textlink="">
      <xdr:nvSpPr>
        <xdr:cNvPr id="240" name="テキスト ボックス 239"/>
        <xdr:cNvSpPr txBox="1"/>
      </xdr:nvSpPr>
      <xdr:spPr>
        <a:xfrm>
          <a:off x="3529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57150</xdr:rowOff>
    </xdr:from>
    <xdr:to xmlns:xdr="http://schemas.openxmlformats.org/drawingml/2006/spreadsheetDrawing">
      <xdr:col>15</xdr:col>
      <xdr:colOff>50800</xdr:colOff>
      <xdr:row>97</xdr:row>
      <xdr:rowOff>104140</xdr:rowOff>
    </xdr:to>
    <xdr:cxnSp macro="">
      <xdr:nvCxnSpPr>
        <xdr:cNvPr id="241" name="直線コネクタ 240"/>
        <xdr:cNvCxnSpPr/>
      </xdr:nvCxnSpPr>
      <xdr:spPr>
        <a:xfrm>
          <a:off x="2019300" y="166878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857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126365</xdr:rowOff>
    </xdr:from>
    <xdr:ext cx="534035" cy="259080"/>
    <xdr:sp macro="" textlink="">
      <xdr:nvSpPr>
        <xdr:cNvPr id="243" name="テキスト ボックス 242"/>
        <xdr:cNvSpPr txBox="1"/>
      </xdr:nvSpPr>
      <xdr:spPr>
        <a:xfrm>
          <a:off x="2640965" y="16928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57150</xdr:rowOff>
    </xdr:from>
    <xdr:to xmlns:xdr="http://schemas.openxmlformats.org/drawingml/2006/spreadsheetDrawing">
      <xdr:col>10</xdr:col>
      <xdr:colOff>114300</xdr:colOff>
      <xdr:row>97</xdr:row>
      <xdr:rowOff>132715</xdr:rowOff>
    </xdr:to>
    <xdr:cxnSp macro="">
      <xdr:nvCxnSpPr>
        <xdr:cNvPr id="244" name="直線コネクタ 243"/>
        <xdr:cNvCxnSpPr/>
      </xdr:nvCxnSpPr>
      <xdr:spPr>
        <a:xfrm flipV="1">
          <a:off x="1130300" y="1668780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68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130810</xdr:rowOff>
    </xdr:from>
    <xdr:ext cx="534035" cy="259080"/>
    <xdr:sp macro="" textlink="">
      <xdr:nvSpPr>
        <xdr:cNvPr id="246" name="テキスト ボックス 245"/>
        <xdr:cNvSpPr txBox="1"/>
      </xdr:nvSpPr>
      <xdr:spPr>
        <a:xfrm>
          <a:off x="1751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79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138430</xdr:rowOff>
    </xdr:from>
    <xdr:ext cx="534035" cy="259080"/>
    <xdr:sp macro="" textlink="">
      <xdr:nvSpPr>
        <xdr:cNvPr id="248" name="テキスト ボックス 247"/>
        <xdr:cNvSpPr txBox="1"/>
      </xdr:nvSpPr>
      <xdr:spPr>
        <a:xfrm>
          <a:off x="862965" y="1694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164465</xdr:rowOff>
    </xdr:from>
    <xdr:to xmlns:xdr="http://schemas.openxmlformats.org/drawingml/2006/spreadsheetDrawing">
      <xdr:col>24</xdr:col>
      <xdr:colOff>114300</xdr:colOff>
      <xdr:row>97</xdr:row>
      <xdr:rowOff>94615</xdr:rowOff>
    </xdr:to>
    <xdr:sp macro="" textlink="">
      <xdr:nvSpPr>
        <xdr:cNvPr id="254" name="楕円 253"/>
        <xdr:cNvSpPr/>
      </xdr:nvSpPr>
      <xdr:spPr>
        <a:xfrm>
          <a:off x="45847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15875</xdr:rowOff>
    </xdr:from>
    <xdr:ext cx="598805" cy="259080"/>
    <xdr:sp macro="" textlink="">
      <xdr:nvSpPr>
        <xdr:cNvPr id="255" name="衛生費該当値テキスト"/>
        <xdr:cNvSpPr txBox="1"/>
      </xdr:nvSpPr>
      <xdr:spPr>
        <a:xfrm>
          <a:off x="4686300" y="1647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147320</xdr:rowOff>
    </xdr:from>
    <xdr:to xmlns:xdr="http://schemas.openxmlformats.org/drawingml/2006/spreadsheetDrawing">
      <xdr:col>20</xdr:col>
      <xdr:colOff>38100</xdr:colOff>
      <xdr:row>97</xdr:row>
      <xdr:rowOff>77470</xdr:rowOff>
    </xdr:to>
    <xdr:sp macro="" textlink="">
      <xdr:nvSpPr>
        <xdr:cNvPr id="256" name="楕円 255"/>
        <xdr:cNvSpPr/>
      </xdr:nvSpPr>
      <xdr:spPr>
        <a:xfrm>
          <a:off x="3746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93980</xdr:rowOff>
    </xdr:from>
    <xdr:ext cx="598170" cy="259080"/>
    <xdr:sp macro="" textlink="">
      <xdr:nvSpPr>
        <xdr:cNvPr id="257" name="テキスト ボックス 256"/>
        <xdr:cNvSpPr txBox="1"/>
      </xdr:nvSpPr>
      <xdr:spPr>
        <a:xfrm>
          <a:off x="3497580" y="16381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53340</xdr:rowOff>
    </xdr:from>
    <xdr:to xmlns:xdr="http://schemas.openxmlformats.org/drawingml/2006/spreadsheetDrawing">
      <xdr:col>15</xdr:col>
      <xdr:colOff>101600</xdr:colOff>
      <xdr:row>97</xdr:row>
      <xdr:rowOff>154940</xdr:rowOff>
    </xdr:to>
    <xdr:sp macro="" textlink="">
      <xdr:nvSpPr>
        <xdr:cNvPr id="258" name="楕円 257"/>
        <xdr:cNvSpPr/>
      </xdr:nvSpPr>
      <xdr:spPr>
        <a:xfrm>
          <a:off x="2857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0</xdr:rowOff>
    </xdr:from>
    <xdr:ext cx="598170" cy="259080"/>
    <xdr:sp macro="" textlink="">
      <xdr:nvSpPr>
        <xdr:cNvPr id="259" name="テキスト ボックス 258"/>
        <xdr:cNvSpPr txBox="1"/>
      </xdr:nvSpPr>
      <xdr:spPr>
        <a:xfrm>
          <a:off x="2608580" y="16459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60" name="楕円 259"/>
        <xdr:cNvSpPr/>
      </xdr:nvSpPr>
      <xdr:spPr>
        <a:xfrm>
          <a:off x="1968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124460</xdr:rowOff>
    </xdr:from>
    <xdr:ext cx="598170" cy="259080"/>
    <xdr:sp macro="" textlink="">
      <xdr:nvSpPr>
        <xdr:cNvPr id="261" name="テキスト ボックス 260"/>
        <xdr:cNvSpPr txBox="1"/>
      </xdr:nvSpPr>
      <xdr:spPr>
        <a:xfrm>
          <a:off x="1719580" y="1641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62" name="楕円 261"/>
        <xdr:cNvSpPr/>
      </xdr:nvSpPr>
      <xdr:spPr>
        <a:xfrm>
          <a:off x="1079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29210</xdr:rowOff>
    </xdr:from>
    <xdr:ext cx="534035" cy="258445"/>
    <xdr:sp macro="" textlink="">
      <xdr:nvSpPr>
        <xdr:cNvPr id="263" name="テキスト ボックス 262"/>
        <xdr:cNvSpPr txBox="1"/>
      </xdr:nvSpPr>
      <xdr:spPr>
        <a:xfrm>
          <a:off x="862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2"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80645</xdr:rowOff>
    </xdr:from>
    <xdr:to xmlns:xdr="http://schemas.openxmlformats.org/drawingml/2006/spreadsheetDrawing">
      <xdr:col>55</xdr:col>
      <xdr:colOff>0</xdr:colOff>
      <xdr:row>35</xdr:row>
      <xdr:rowOff>167640</xdr:rowOff>
    </xdr:to>
    <xdr:cxnSp macro="">
      <xdr:nvCxnSpPr>
        <xdr:cNvPr id="294" name="直線コネクタ 293"/>
        <xdr:cNvCxnSpPr/>
      </xdr:nvCxnSpPr>
      <xdr:spPr>
        <a:xfrm flipV="1">
          <a:off x="9639300" y="608139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8460" cy="258445"/>
    <xdr:sp macro="" textlink="">
      <xdr:nvSpPr>
        <xdr:cNvPr id="295" name="労働費平均値テキスト"/>
        <xdr:cNvSpPr txBox="1"/>
      </xdr:nvSpPr>
      <xdr:spPr>
        <a:xfrm>
          <a:off x="10528300" y="64414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167640</xdr:rowOff>
    </xdr:from>
    <xdr:to xmlns:xdr="http://schemas.openxmlformats.org/drawingml/2006/spreadsheetDrawing">
      <xdr:col>50</xdr:col>
      <xdr:colOff>114300</xdr:colOff>
      <xdr:row>36</xdr:row>
      <xdr:rowOff>122555</xdr:rowOff>
    </xdr:to>
    <xdr:cxnSp macro="">
      <xdr:nvCxnSpPr>
        <xdr:cNvPr id="297" name="直線コネクタ 296"/>
        <xdr:cNvCxnSpPr/>
      </xdr:nvCxnSpPr>
      <xdr:spPr>
        <a:xfrm flipV="1">
          <a:off x="8750300" y="616839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8" name="フローチャート: 判断 297"/>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53975</xdr:rowOff>
    </xdr:from>
    <xdr:ext cx="378460" cy="258445"/>
    <xdr:sp macro="" textlink="">
      <xdr:nvSpPr>
        <xdr:cNvPr id="299" name="テキスト ボックス 298"/>
        <xdr:cNvSpPr txBox="1"/>
      </xdr:nvSpPr>
      <xdr:spPr>
        <a:xfrm>
          <a:off x="9450070" y="6569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122555</xdr:rowOff>
    </xdr:from>
    <xdr:to xmlns:xdr="http://schemas.openxmlformats.org/drawingml/2006/spreadsheetDrawing">
      <xdr:col>45</xdr:col>
      <xdr:colOff>177800</xdr:colOff>
      <xdr:row>36</xdr:row>
      <xdr:rowOff>137160</xdr:rowOff>
    </xdr:to>
    <xdr:cxnSp macro="">
      <xdr:nvCxnSpPr>
        <xdr:cNvPr id="300" name="直線コネクタ 299"/>
        <xdr:cNvCxnSpPr/>
      </xdr:nvCxnSpPr>
      <xdr:spPr>
        <a:xfrm flipV="1">
          <a:off x="7861300" y="62947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301" name="フローチャート: 判断 300"/>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79375</xdr:rowOff>
    </xdr:from>
    <xdr:ext cx="378460" cy="258445"/>
    <xdr:sp macro="" textlink="">
      <xdr:nvSpPr>
        <xdr:cNvPr id="302" name="テキスト ボックス 301"/>
        <xdr:cNvSpPr txBox="1"/>
      </xdr:nvSpPr>
      <xdr:spPr>
        <a:xfrm>
          <a:off x="8561070" y="6594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137160</xdr:rowOff>
    </xdr:from>
    <xdr:to xmlns:xdr="http://schemas.openxmlformats.org/drawingml/2006/spreadsheetDrawing">
      <xdr:col>41</xdr:col>
      <xdr:colOff>50800</xdr:colOff>
      <xdr:row>36</xdr:row>
      <xdr:rowOff>162560</xdr:rowOff>
    </xdr:to>
    <xdr:cxnSp macro="">
      <xdr:nvCxnSpPr>
        <xdr:cNvPr id="303" name="直線コネクタ 302"/>
        <xdr:cNvCxnSpPr/>
      </xdr:nvCxnSpPr>
      <xdr:spPr>
        <a:xfrm flipV="1">
          <a:off x="6972300" y="63093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154940</xdr:rowOff>
    </xdr:from>
    <xdr:to xmlns:xdr="http://schemas.openxmlformats.org/drawingml/2006/spreadsheetDrawing">
      <xdr:col>41</xdr:col>
      <xdr:colOff>101600</xdr:colOff>
      <xdr:row>38</xdr:row>
      <xdr:rowOff>84455</xdr:rowOff>
    </xdr:to>
    <xdr:sp macro="" textlink="">
      <xdr:nvSpPr>
        <xdr:cNvPr id="304" name="フローチャート: 判断 303"/>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75565</xdr:rowOff>
    </xdr:from>
    <xdr:ext cx="378460" cy="258445"/>
    <xdr:sp macro="" textlink="">
      <xdr:nvSpPr>
        <xdr:cNvPr id="305" name="テキスト ボックス 304"/>
        <xdr:cNvSpPr txBox="1"/>
      </xdr:nvSpPr>
      <xdr:spPr>
        <a:xfrm>
          <a:off x="7672070" y="6590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06" name="フローチャート: 判断 305"/>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77470</xdr:rowOff>
    </xdr:from>
    <xdr:ext cx="378460" cy="258445"/>
    <xdr:sp macro="" textlink="">
      <xdr:nvSpPr>
        <xdr:cNvPr id="307" name="テキスト ボックス 306"/>
        <xdr:cNvSpPr txBox="1"/>
      </xdr:nvSpPr>
      <xdr:spPr>
        <a:xfrm>
          <a:off x="6783070" y="6592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29845</xdr:rowOff>
    </xdr:from>
    <xdr:to xmlns:xdr="http://schemas.openxmlformats.org/drawingml/2006/spreadsheetDrawing">
      <xdr:col>55</xdr:col>
      <xdr:colOff>50800</xdr:colOff>
      <xdr:row>35</xdr:row>
      <xdr:rowOff>132080</xdr:rowOff>
    </xdr:to>
    <xdr:sp macro="" textlink="">
      <xdr:nvSpPr>
        <xdr:cNvPr id="313" name="楕円 312"/>
        <xdr:cNvSpPr/>
      </xdr:nvSpPr>
      <xdr:spPr>
        <a:xfrm>
          <a:off x="10426700" y="6030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52705</xdr:rowOff>
    </xdr:from>
    <xdr:ext cx="469900" cy="258445"/>
    <xdr:sp macro="" textlink="">
      <xdr:nvSpPr>
        <xdr:cNvPr id="314" name="労働費該当値テキスト"/>
        <xdr:cNvSpPr txBox="1"/>
      </xdr:nvSpPr>
      <xdr:spPr>
        <a:xfrm>
          <a:off x="10528300" y="5882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116840</xdr:rowOff>
    </xdr:from>
    <xdr:to xmlns:xdr="http://schemas.openxmlformats.org/drawingml/2006/spreadsheetDrawing">
      <xdr:col>50</xdr:col>
      <xdr:colOff>165100</xdr:colOff>
      <xdr:row>36</xdr:row>
      <xdr:rowOff>46990</xdr:rowOff>
    </xdr:to>
    <xdr:sp macro="" textlink="">
      <xdr:nvSpPr>
        <xdr:cNvPr id="315" name="楕円 314"/>
        <xdr:cNvSpPr/>
      </xdr:nvSpPr>
      <xdr:spPr>
        <a:xfrm>
          <a:off x="958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34</xdr:row>
      <xdr:rowOff>63500</xdr:rowOff>
    </xdr:from>
    <xdr:ext cx="469265" cy="258445"/>
    <xdr:sp macro="" textlink="">
      <xdr:nvSpPr>
        <xdr:cNvPr id="316" name="テキスト ボックス 315"/>
        <xdr:cNvSpPr txBox="1"/>
      </xdr:nvSpPr>
      <xdr:spPr>
        <a:xfrm>
          <a:off x="9404350" y="5892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71755</xdr:rowOff>
    </xdr:from>
    <xdr:to xmlns:xdr="http://schemas.openxmlformats.org/drawingml/2006/spreadsheetDrawing">
      <xdr:col>46</xdr:col>
      <xdr:colOff>38100</xdr:colOff>
      <xdr:row>37</xdr:row>
      <xdr:rowOff>1905</xdr:rowOff>
    </xdr:to>
    <xdr:sp macro="" textlink="">
      <xdr:nvSpPr>
        <xdr:cNvPr id="317" name="楕円 316"/>
        <xdr:cNvSpPr/>
      </xdr:nvSpPr>
      <xdr:spPr>
        <a:xfrm>
          <a:off x="8699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18415</xdr:rowOff>
    </xdr:from>
    <xdr:ext cx="469265" cy="258445"/>
    <xdr:sp macro="" textlink="">
      <xdr:nvSpPr>
        <xdr:cNvPr id="318" name="テキスト ボックス 317"/>
        <xdr:cNvSpPr txBox="1"/>
      </xdr:nvSpPr>
      <xdr:spPr>
        <a:xfrm>
          <a:off x="8515350" y="6019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16510</xdr:rowOff>
    </xdr:to>
    <xdr:sp macro="" textlink="">
      <xdr:nvSpPr>
        <xdr:cNvPr id="319" name="楕円 318"/>
        <xdr:cNvSpPr/>
      </xdr:nvSpPr>
      <xdr:spPr>
        <a:xfrm>
          <a:off x="781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33020</xdr:rowOff>
    </xdr:from>
    <xdr:ext cx="469265" cy="259080"/>
    <xdr:sp macro="" textlink="">
      <xdr:nvSpPr>
        <xdr:cNvPr id="320" name="テキスト ボックス 319"/>
        <xdr:cNvSpPr txBox="1"/>
      </xdr:nvSpPr>
      <xdr:spPr>
        <a:xfrm>
          <a:off x="7626350" y="603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111760</xdr:rowOff>
    </xdr:from>
    <xdr:to xmlns:xdr="http://schemas.openxmlformats.org/drawingml/2006/spreadsheetDrawing">
      <xdr:col>36</xdr:col>
      <xdr:colOff>165100</xdr:colOff>
      <xdr:row>37</xdr:row>
      <xdr:rowOff>41910</xdr:rowOff>
    </xdr:to>
    <xdr:sp macro="" textlink="">
      <xdr:nvSpPr>
        <xdr:cNvPr id="321" name="楕円 320"/>
        <xdr:cNvSpPr/>
      </xdr:nvSpPr>
      <xdr:spPr>
        <a:xfrm>
          <a:off x="6921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58420</xdr:rowOff>
    </xdr:from>
    <xdr:ext cx="469265" cy="259080"/>
    <xdr:sp macro="" textlink="">
      <xdr:nvSpPr>
        <xdr:cNvPr id="322" name="テキスト ボックス 321"/>
        <xdr:cNvSpPr txBox="1"/>
      </xdr:nvSpPr>
      <xdr:spPr>
        <a:xfrm>
          <a:off x="6737350" y="6059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4" name="テキスト ボックス 333"/>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6" name="テキスト ボックス 335"/>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0" name="テキスト ボックス 339"/>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2" name="テキスト ボックス 341"/>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4" name="テキスト ボックス 343"/>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142240</xdr:rowOff>
    </xdr:from>
    <xdr:to xmlns:xdr="http://schemas.openxmlformats.org/drawingml/2006/spreadsheetDrawing">
      <xdr:col>54</xdr:col>
      <xdr:colOff>189865</xdr:colOff>
      <xdr:row>59</xdr:row>
      <xdr:rowOff>40640</xdr:rowOff>
    </xdr:to>
    <xdr:cxnSp macro="">
      <xdr:nvCxnSpPr>
        <xdr:cNvPr id="348" name="直線コネクタ 347"/>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900" cy="258445"/>
    <xdr:sp macro="" textlink="">
      <xdr:nvSpPr>
        <xdr:cNvPr id="349" name="農林水産業費最小値テキスト"/>
        <xdr:cNvSpPr txBox="1"/>
      </xdr:nvSpPr>
      <xdr:spPr>
        <a:xfrm>
          <a:off x="10528300"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50" name="直線コネクタ 349"/>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805" cy="258445"/>
    <xdr:sp macro="" textlink="">
      <xdr:nvSpPr>
        <xdr:cNvPr id="351" name="農林水産業費最大値テキスト"/>
        <xdr:cNvSpPr txBox="1"/>
      </xdr:nvSpPr>
      <xdr:spPr>
        <a:xfrm>
          <a:off x="10528300" y="8489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125095</xdr:rowOff>
    </xdr:from>
    <xdr:to xmlns:xdr="http://schemas.openxmlformats.org/drawingml/2006/spreadsheetDrawing">
      <xdr:col>55</xdr:col>
      <xdr:colOff>0</xdr:colOff>
      <xdr:row>57</xdr:row>
      <xdr:rowOff>60960</xdr:rowOff>
    </xdr:to>
    <xdr:cxnSp macro="">
      <xdr:nvCxnSpPr>
        <xdr:cNvPr id="353" name="直線コネクタ 352"/>
        <xdr:cNvCxnSpPr/>
      </xdr:nvCxnSpPr>
      <xdr:spPr>
        <a:xfrm flipV="1">
          <a:off x="9639300" y="972629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119380</xdr:rowOff>
    </xdr:from>
    <xdr:ext cx="534670" cy="259080"/>
    <xdr:sp macro="" textlink="">
      <xdr:nvSpPr>
        <xdr:cNvPr id="354" name="農林水産業費平均値テキスト"/>
        <xdr:cNvSpPr txBox="1"/>
      </xdr:nvSpPr>
      <xdr:spPr>
        <a:xfrm>
          <a:off x="10528300" y="9720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6350</xdr:rowOff>
    </xdr:from>
    <xdr:to xmlns:xdr="http://schemas.openxmlformats.org/drawingml/2006/spreadsheetDrawing">
      <xdr:col>50</xdr:col>
      <xdr:colOff>114300</xdr:colOff>
      <xdr:row>57</xdr:row>
      <xdr:rowOff>60960</xdr:rowOff>
    </xdr:to>
    <xdr:cxnSp macro="">
      <xdr:nvCxnSpPr>
        <xdr:cNvPr id="356" name="直線コネクタ 355"/>
        <xdr:cNvCxnSpPr/>
      </xdr:nvCxnSpPr>
      <xdr:spPr>
        <a:xfrm>
          <a:off x="8750300" y="9436100"/>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82550</xdr:rowOff>
    </xdr:from>
    <xdr:ext cx="534035" cy="259080"/>
    <xdr:sp macro="" textlink="">
      <xdr:nvSpPr>
        <xdr:cNvPr id="358" name="テキスト ボックス 357"/>
        <xdr:cNvSpPr txBox="1"/>
      </xdr:nvSpPr>
      <xdr:spPr>
        <a:xfrm>
          <a:off x="9371965" y="9512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6350</xdr:rowOff>
    </xdr:from>
    <xdr:to xmlns:xdr="http://schemas.openxmlformats.org/drawingml/2006/spreadsheetDrawing">
      <xdr:col>45</xdr:col>
      <xdr:colOff>177800</xdr:colOff>
      <xdr:row>57</xdr:row>
      <xdr:rowOff>3175</xdr:rowOff>
    </xdr:to>
    <xdr:cxnSp macro="">
      <xdr:nvCxnSpPr>
        <xdr:cNvPr id="359" name="直線コネクタ 358"/>
        <xdr:cNvCxnSpPr/>
      </xdr:nvCxnSpPr>
      <xdr:spPr>
        <a:xfrm flipV="1">
          <a:off x="7861300" y="9436100"/>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60" name="フローチャート: 判断 359"/>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66675</xdr:rowOff>
    </xdr:from>
    <xdr:ext cx="534035" cy="258445"/>
    <xdr:sp macro="" textlink="">
      <xdr:nvSpPr>
        <xdr:cNvPr id="361" name="テキスト ボックス 360"/>
        <xdr:cNvSpPr txBox="1"/>
      </xdr:nvSpPr>
      <xdr:spPr>
        <a:xfrm>
          <a:off x="8482965" y="9839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143510</xdr:rowOff>
    </xdr:from>
    <xdr:to xmlns:xdr="http://schemas.openxmlformats.org/drawingml/2006/spreadsheetDrawing">
      <xdr:col>41</xdr:col>
      <xdr:colOff>50800</xdr:colOff>
      <xdr:row>57</xdr:row>
      <xdr:rowOff>3175</xdr:rowOff>
    </xdr:to>
    <xdr:cxnSp macro="">
      <xdr:nvCxnSpPr>
        <xdr:cNvPr id="362" name="直線コネクタ 361"/>
        <xdr:cNvCxnSpPr/>
      </xdr:nvCxnSpPr>
      <xdr:spPr>
        <a:xfrm>
          <a:off x="6972300" y="957326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6350</xdr:rowOff>
    </xdr:from>
    <xdr:to xmlns:xdr="http://schemas.openxmlformats.org/drawingml/2006/spreadsheetDrawing">
      <xdr:col>41</xdr:col>
      <xdr:colOff>101600</xdr:colOff>
      <xdr:row>57</xdr:row>
      <xdr:rowOff>107315</xdr:rowOff>
    </xdr:to>
    <xdr:sp macro="" textlink="">
      <xdr:nvSpPr>
        <xdr:cNvPr id="363" name="フローチャート: 判断 362"/>
        <xdr:cNvSpPr/>
      </xdr:nvSpPr>
      <xdr:spPr>
        <a:xfrm>
          <a:off x="7810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98425</xdr:rowOff>
    </xdr:from>
    <xdr:ext cx="534035" cy="258445"/>
    <xdr:sp macro="" textlink="">
      <xdr:nvSpPr>
        <xdr:cNvPr id="364" name="テキスト ボックス 363"/>
        <xdr:cNvSpPr txBox="1"/>
      </xdr:nvSpPr>
      <xdr:spPr>
        <a:xfrm>
          <a:off x="7593965" y="9871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169545</xdr:rowOff>
    </xdr:from>
    <xdr:to xmlns:xdr="http://schemas.openxmlformats.org/drawingml/2006/spreadsheetDrawing">
      <xdr:col>36</xdr:col>
      <xdr:colOff>165100</xdr:colOff>
      <xdr:row>57</xdr:row>
      <xdr:rowOff>99695</xdr:rowOff>
    </xdr:to>
    <xdr:sp macro="" textlink="">
      <xdr:nvSpPr>
        <xdr:cNvPr id="365" name="フローチャート: 判断 364"/>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90805</xdr:rowOff>
    </xdr:from>
    <xdr:ext cx="534035" cy="258445"/>
    <xdr:sp macro="" textlink="">
      <xdr:nvSpPr>
        <xdr:cNvPr id="366" name="テキスト ボックス 365"/>
        <xdr:cNvSpPr txBox="1"/>
      </xdr:nvSpPr>
      <xdr:spPr>
        <a:xfrm>
          <a:off x="6704965"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74930</xdr:rowOff>
    </xdr:from>
    <xdr:to xmlns:xdr="http://schemas.openxmlformats.org/drawingml/2006/spreadsheetDrawing">
      <xdr:col>55</xdr:col>
      <xdr:colOff>50800</xdr:colOff>
      <xdr:row>57</xdr:row>
      <xdr:rowOff>4445</xdr:rowOff>
    </xdr:to>
    <xdr:sp macro="" textlink="">
      <xdr:nvSpPr>
        <xdr:cNvPr id="372" name="楕円 371"/>
        <xdr:cNvSpPr/>
      </xdr:nvSpPr>
      <xdr:spPr>
        <a:xfrm>
          <a:off x="104267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97790</xdr:rowOff>
    </xdr:from>
    <xdr:ext cx="534670" cy="258445"/>
    <xdr:sp macro="" textlink="">
      <xdr:nvSpPr>
        <xdr:cNvPr id="373" name="農林水産業費該当値テキスト"/>
        <xdr:cNvSpPr txBox="1"/>
      </xdr:nvSpPr>
      <xdr:spPr>
        <a:xfrm>
          <a:off x="10528300" y="9527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10160</xdr:rowOff>
    </xdr:from>
    <xdr:to xmlns:xdr="http://schemas.openxmlformats.org/drawingml/2006/spreadsheetDrawing">
      <xdr:col>50</xdr:col>
      <xdr:colOff>165100</xdr:colOff>
      <xdr:row>57</xdr:row>
      <xdr:rowOff>111760</xdr:rowOff>
    </xdr:to>
    <xdr:sp macro="" textlink="">
      <xdr:nvSpPr>
        <xdr:cNvPr id="374" name="楕円 373"/>
        <xdr:cNvSpPr/>
      </xdr:nvSpPr>
      <xdr:spPr>
        <a:xfrm>
          <a:off x="9588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102870</xdr:rowOff>
    </xdr:from>
    <xdr:ext cx="534035" cy="259080"/>
    <xdr:sp macro="" textlink="">
      <xdr:nvSpPr>
        <xdr:cNvPr id="375" name="テキスト ボックス 374"/>
        <xdr:cNvSpPr txBox="1"/>
      </xdr:nvSpPr>
      <xdr:spPr>
        <a:xfrm>
          <a:off x="9371965"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127000</xdr:rowOff>
    </xdr:from>
    <xdr:to xmlns:xdr="http://schemas.openxmlformats.org/drawingml/2006/spreadsheetDrawing">
      <xdr:col>46</xdr:col>
      <xdr:colOff>38100</xdr:colOff>
      <xdr:row>55</xdr:row>
      <xdr:rowOff>57150</xdr:rowOff>
    </xdr:to>
    <xdr:sp macro="" textlink="">
      <xdr:nvSpPr>
        <xdr:cNvPr id="376" name="楕円 375"/>
        <xdr:cNvSpPr/>
      </xdr:nvSpPr>
      <xdr:spPr>
        <a:xfrm>
          <a:off x="86995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73660</xdr:rowOff>
    </xdr:from>
    <xdr:ext cx="534035" cy="259080"/>
    <xdr:sp macro="" textlink="">
      <xdr:nvSpPr>
        <xdr:cNvPr id="377" name="テキスト ボックス 376"/>
        <xdr:cNvSpPr txBox="1"/>
      </xdr:nvSpPr>
      <xdr:spPr>
        <a:xfrm>
          <a:off x="8482965" y="9160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123825</xdr:rowOff>
    </xdr:from>
    <xdr:to xmlns:xdr="http://schemas.openxmlformats.org/drawingml/2006/spreadsheetDrawing">
      <xdr:col>41</xdr:col>
      <xdr:colOff>101600</xdr:colOff>
      <xdr:row>57</xdr:row>
      <xdr:rowOff>53975</xdr:rowOff>
    </xdr:to>
    <xdr:sp macro="" textlink="">
      <xdr:nvSpPr>
        <xdr:cNvPr id="378" name="楕円 377"/>
        <xdr:cNvSpPr/>
      </xdr:nvSpPr>
      <xdr:spPr>
        <a:xfrm>
          <a:off x="7810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70485</xdr:rowOff>
    </xdr:from>
    <xdr:ext cx="534035" cy="259080"/>
    <xdr:sp macro="" textlink="">
      <xdr:nvSpPr>
        <xdr:cNvPr id="379" name="テキスト ボックス 378"/>
        <xdr:cNvSpPr txBox="1"/>
      </xdr:nvSpPr>
      <xdr:spPr>
        <a:xfrm>
          <a:off x="7593965" y="9500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92075</xdr:rowOff>
    </xdr:from>
    <xdr:to xmlns:xdr="http://schemas.openxmlformats.org/drawingml/2006/spreadsheetDrawing">
      <xdr:col>36</xdr:col>
      <xdr:colOff>165100</xdr:colOff>
      <xdr:row>56</xdr:row>
      <xdr:rowOff>22225</xdr:rowOff>
    </xdr:to>
    <xdr:sp macro="" textlink="">
      <xdr:nvSpPr>
        <xdr:cNvPr id="380" name="楕円 379"/>
        <xdr:cNvSpPr/>
      </xdr:nvSpPr>
      <xdr:spPr>
        <a:xfrm>
          <a:off x="6921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38735</xdr:rowOff>
    </xdr:from>
    <xdr:ext cx="534035" cy="259080"/>
    <xdr:sp macro="" textlink="">
      <xdr:nvSpPr>
        <xdr:cNvPr id="381" name="テキスト ボックス 380"/>
        <xdr:cNvSpPr txBox="1"/>
      </xdr:nvSpPr>
      <xdr:spPr>
        <a:xfrm>
          <a:off x="6704965" y="9297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3" name="テキスト ボックス 392"/>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5" name="テキスト ボックス 394"/>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7" name="テキスト ボックス 396"/>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9" name="テキスト ボックス 398"/>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73025</xdr:rowOff>
    </xdr:from>
    <xdr:to xmlns:xdr="http://schemas.openxmlformats.org/drawingml/2006/spreadsheetDrawing">
      <xdr:col>54</xdr:col>
      <xdr:colOff>189865</xdr:colOff>
      <xdr:row>78</xdr:row>
      <xdr:rowOff>121285</xdr:rowOff>
    </xdr:to>
    <xdr:cxnSp macro="">
      <xdr:nvCxnSpPr>
        <xdr:cNvPr id="403" name="直線コネクタ 402"/>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900" cy="258445"/>
    <xdr:sp macro="" textlink="">
      <xdr:nvSpPr>
        <xdr:cNvPr id="404"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5" name="直線コネクタ 40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805" cy="258445"/>
    <xdr:sp macro="" textlink="">
      <xdr:nvSpPr>
        <xdr:cNvPr id="406" name="商工費最大値テキスト"/>
        <xdr:cNvSpPr txBox="1"/>
      </xdr:nvSpPr>
      <xdr:spPr>
        <a:xfrm>
          <a:off x="10528300" y="12192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31750</xdr:rowOff>
    </xdr:from>
    <xdr:to xmlns:xdr="http://schemas.openxmlformats.org/drawingml/2006/spreadsheetDrawing">
      <xdr:col>55</xdr:col>
      <xdr:colOff>0</xdr:colOff>
      <xdr:row>77</xdr:row>
      <xdr:rowOff>60960</xdr:rowOff>
    </xdr:to>
    <xdr:cxnSp macro="">
      <xdr:nvCxnSpPr>
        <xdr:cNvPr id="408" name="直線コネクタ 407"/>
        <xdr:cNvCxnSpPr/>
      </xdr:nvCxnSpPr>
      <xdr:spPr>
        <a:xfrm flipV="1">
          <a:off x="9639300" y="132334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101600</xdr:rowOff>
    </xdr:from>
    <xdr:ext cx="534670" cy="259080"/>
    <xdr:sp macro="" textlink="">
      <xdr:nvSpPr>
        <xdr:cNvPr id="409" name="商工費平均値テキスト"/>
        <xdr:cNvSpPr txBox="1"/>
      </xdr:nvSpPr>
      <xdr:spPr>
        <a:xfrm>
          <a:off x="10528300" y="13303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11430</xdr:rowOff>
    </xdr:from>
    <xdr:to xmlns:xdr="http://schemas.openxmlformats.org/drawingml/2006/spreadsheetDrawing">
      <xdr:col>50</xdr:col>
      <xdr:colOff>114300</xdr:colOff>
      <xdr:row>77</xdr:row>
      <xdr:rowOff>60960</xdr:rowOff>
    </xdr:to>
    <xdr:cxnSp macro="">
      <xdr:nvCxnSpPr>
        <xdr:cNvPr id="411" name="直線コネクタ 410"/>
        <xdr:cNvCxnSpPr/>
      </xdr:nvCxnSpPr>
      <xdr:spPr>
        <a:xfrm>
          <a:off x="8750300" y="132130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12" name="フローチャート: 判断 411"/>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40640</xdr:rowOff>
    </xdr:from>
    <xdr:ext cx="534035" cy="258445"/>
    <xdr:sp macro="" textlink="">
      <xdr:nvSpPr>
        <xdr:cNvPr id="413" name="テキスト ボックス 412"/>
        <xdr:cNvSpPr txBox="1"/>
      </xdr:nvSpPr>
      <xdr:spPr>
        <a:xfrm>
          <a:off x="9371965" y="1341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11430</xdr:rowOff>
    </xdr:from>
    <xdr:to xmlns:xdr="http://schemas.openxmlformats.org/drawingml/2006/spreadsheetDrawing">
      <xdr:col>45</xdr:col>
      <xdr:colOff>177800</xdr:colOff>
      <xdr:row>77</xdr:row>
      <xdr:rowOff>154940</xdr:rowOff>
    </xdr:to>
    <xdr:cxnSp macro="">
      <xdr:nvCxnSpPr>
        <xdr:cNvPr id="414" name="直線コネクタ 413"/>
        <xdr:cNvCxnSpPr/>
      </xdr:nvCxnSpPr>
      <xdr:spPr>
        <a:xfrm flipV="1">
          <a:off x="7861300" y="1321308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111760</xdr:rowOff>
    </xdr:from>
    <xdr:to xmlns:xdr="http://schemas.openxmlformats.org/drawingml/2006/spreadsheetDrawing">
      <xdr:col>46</xdr:col>
      <xdr:colOff>38100</xdr:colOff>
      <xdr:row>78</xdr:row>
      <xdr:rowOff>41910</xdr:rowOff>
    </xdr:to>
    <xdr:sp macro="" textlink="">
      <xdr:nvSpPr>
        <xdr:cNvPr id="415" name="フローチャート: 判断 414"/>
        <xdr:cNvSpPr/>
      </xdr:nvSpPr>
      <xdr:spPr>
        <a:xfrm>
          <a:off x="8699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33020</xdr:rowOff>
    </xdr:from>
    <xdr:ext cx="534035" cy="259080"/>
    <xdr:sp macro="" textlink="">
      <xdr:nvSpPr>
        <xdr:cNvPr id="416" name="テキスト ボックス 415"/>
        <xdr:cNvSpPr txBox="1"/>
      </xdr:nvSpPr>
      <xdr:spPr>
        <a:xfrm>
          <a:off x="8482965" y="13406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154940</xdr:rowOff>
    </xdr:from>
    <xdr:to xmlns:xdr="http://schemas.openxmlformats.org/drawingml/2006/spreadsheetDrawing">
      <xdr:col>41</xdr:col>
      <xdr:colOff>50800</xdr:colOff>
      <xdr:row>77</xdr:row>
      <xdr:rowOff>170815</xdr:rowOff>
    </xdr:to>
    <xdr:cxnSp macro="">
      <xdr:nvCxnSpPr>
        <xdr:cNvPr id="417" name="直線コネクタ 416"/>
        <xdr:cNvCxnSpPr/>
      </xdr:nvCxnSpPr>
      <xdr:spPr>
        <a:xfrm flipV="1">
          <a:off x="6972300" y="133565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161290</xdr:rowOff>
    </xdr:from>
    <xdr:to xmlns:xdr="http://schemas.openxmlformats.org/drawingml/2006/spreadsheetDrawing">
      <xdr:col>41</xdr:col>
      <xdr:colOff>101600</xdr:colOff>
      <xdr:row>78</xdr:row>
      <xdr:rowOff>91440</xdr:rowOff>
    </xdr:to>
    <xdr:sp macro="" textlink="">
      <xdr:nvSpPr>
        <xdr:cNvPr id="418" name="フローチャート: 判断 417"/>
        <xdr:cNvSpPr/>
      </xdr:nvSpPr>
      <xdr:spPr>
        <a:xfrm>
          <a:off x="7810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82550</xdr:rowOff>
    </xdr:from>
    <xdr:ext cx="534035" cy="259080"/>
    <xdr:sp macro="" textlink="">
      <xdr:nvSpPr>
        <xdr:cNvPr id="419" name="テキスト ボックス 418"/>
        <xdr:cNvSpPr txBox="1"/>
      </xdr:nvSpPr>
      <xdr:spPr>
        <a:xfrm>
          <a:off x="7593965" y="1345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20" name="フローチャート: 判断 419"/>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93980</xdr:rowOff>
    </xdr:from>
    <xdr:ext cx="534035" cy="259080"/>
    <xdr:sp macro="" textlink="">
      <xdr:nvSpPr>
        <xdr:cNvPr id="421" name="テキスト ボックス 420"/>
        <xdr:cNvSpPr txBox="1"/>
      </xdr:nvSpPr>
      <xdr:spPr>
        <a:xfrm>
          <a:off x="6704965" y="13467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152400</xdr:rowOff>
    </xdr:from>
    <xdr:to xmlns:xdr="http://schemas.openxmlformats.org/drawingml/2006/spreadsheetDrawing">
      <xdr:col>55</xdr:col>
      <xdr:colOff>50800</xdr:colOff>
      <xdr:row>77</xdr:row>
      <xdr:rowOff>82550</xdr:rowOff>
    </xdr:to>
    <xdr:sp macro="" textlink="">
      <xdr:nvSpPr>
        <xdr:cNvPr id="427" name="楕円 426"/>
        <xdr:cNvSpPr/>
      </xdr:nvSpPr>
      <xdr:spPr>
        <a:xfrm>
          <a:off x="104267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3810</xdr:rowOff>
    </xdr:from>
    <xdr:ext cx="534670" cy="259080"/>
    <xdr:sp macro="" textlink="">
      <xdr:nvSpPr>
        <xdr:cNvPr id="428" name="商工費該当値テキスト"/>
        <xdr:cNvSpPr txBox="1"/>
      </xdr:nvSpPr>
      <xdr:spPr>
        <a:xfrm>
          <a:off x="10528300" y="1303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10160</xdr:rowOff>
    </xdr:from>
    <xdr:to xmlns:xdr="http://schemas.openxmlformats.org/drawingml/2006/spreadsheetDrawing">
      <xdr:col>50</xdr:col>
      <xdr:colOff>165100</xdr:colOff>
      <xdr:row>77</xdr:row>
      <xdr:rowOff>111760</xdr:rowOff>
    </xdr:to>
    <xdr:sp macro="" textlink="">
      <xdr:nvSpPr>
        <xdr:cNvPr id="429" name="楕円 428"/>
        <xdr:cNvSpPr/>
      </xdr:nvSpPr>
      <xdr:spPr>
        <a:xfrm>
          <a:off x="95885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128270</xdr:rowOff>
    </xdr:from>
    <xdr:ext cx="534035" cy="259080"/>
    <xdr:sp macro="" textlink="">
      <xdr:nvSpPr>
        <xdr:cNvPr id="430" name="テキスト ボックス 429"/>
        <xdr:cNvSpPr txBox="1"/>
      </xdr:nvSpPr>
      <xdr:spPr>
        <a:xfrm>
          <a:off x="9371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132080</xdr:rowOff>
    </xdr:from>
    <xdr:to xmlns:xdr="http://schemas.openxmlformats.org/drawingml/2006/spreadsheetDrawing">
      <xdr:col>46</xdr:col>
      <xdr:colOff>38100</xdr:colOff>
      <xdr:row>77</xdr:row>
      <xdr:rowOff>62230</xdr:rowOff>
    </xdr:to>
    <xdr:sp macro="" textlink="">
      <xdr:nvSpPr>
        <xdr:cNvPr id="431" name="楕円 430"/>
        <xdr:cNvSpPr/>
      </xdr:nvSpPr>
      <xdr:spPr>
        <a:xfrm>
          <a:off x="8699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78740</xdr:rowOff>
    </xdr:from>
    <xdr:ext cx="534035" cy="259080"/>
    <xdr:sp macro="" textlink="">
      <xdr:nvSpPr>
        <xdr:cNvPr id="432" name="テキスト ボックス 431"/>
        <xdr:cNvSpPr txBox="1"/>
      </xdr:nvSpPr>
      <xdr:spPr>
        <a:xfrm>
          <a:off x="8482965" y="1293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103505</xdr:rowOff>
    </xdr:from>
    <xdr:to xmlns:xdr="http://schemas.openxmlformats.org/drawingml/2006/spreadsheetDrawing">
      <xdr:col>41</xdr:col>
      <xdr:colOff>101600</xdr:colOff>
      <xdr:row>78</xdr:row>
      <xdr:rowOff>33655</xdr:rowOff>
    </xdr:to>
    <xdr:sp macro="" textlink="">
      <xdr:nvSpPr>
        <xdr:cNvPr id="433" name="楕円 432"/>
        <xdr:cNvSpPr/>
      </xdr:nvSpPr>
      <xdr:spPr>
        <a:xfrm>
          <a:off x="7810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50165</xdr:rowOff>
    </xdr:from>
    <xdr:ext cx="534035" cy="259080"/>
    <xdr:sp macro="" textlink="">
      <xdr:nvSpPr>
        <xdr:cNvPr id="434" name="テキスト ボックス 433"/>
        <xdr:cNvSpPr txBox="1"/>
      </xdr:nvSpPr>
      <xdr:spPr>
        <a:xfrm>
          <a:off x="7593965" y="13080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50165</xdr:rowOff>
    </xdr:to>
    <xdr:sp macro="" textlink="">
      <xdr:nvSpPr>
        <xdr:cNvPr id="435" name="楕円 434"/>
        <xdr:cNvSpPr/>
      </xdr:nvSpPr>
      <xdr:spPr>
        <a:xfrm>
          <a:off x="6921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67310</xdr:rowOff>
    </xdr:from>
    <xdr:ext cx="534035" cy="259080"/>
    <xdr:sp macro="" textlink="">
      <xdr:nvSpPr>
        <xdr:cNvPr id="436" name="テキスト ボックス 435"/>
        <xdr:cNvSpPr txBox="1"/>
      </xdr:nvSpPr>
      <xdr:spPr>
        <a:xfrm>
          <a:off x="6704965" y="1309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8" name="テキスト ボックス 447"/>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0" name="テキスト ボックス 449"/>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2" name="テキスト ボックス 451"/>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4" name="テキスト ボックス 453"/>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6" name="テキスト ボックス 455"/>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8" name="テキスト ボックス 457"/>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0" name="テキスト ボックス 459"/>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2" name="テキスト ボックス 46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95885</xdr:rowOff>
    </xdr:from>
    <xdr:to xmlns:xdr="http://schemas.openxmlformats.org/drawingml/2006/spreadsheetDrawing">
      <xdr:col>54</xdr:col>
      <xdr:colOff>189865</xdr:colOff>
      <xdr:row>98</xdr:row>
      <xdr:rowOff>112395</xdr:rowOff>
    </xdr:to>
    <xdr:cxnSp macro="">
      <xdr:nvCxnSpPr>
        <xdr:cNvPr id="464" name="直線コネクタ 463"/>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670" cy="259080"/>
    <xdr:sp macro="" textlink="">
      <xdr:nvSpPr>
        <xdr:cNvPr id="465" name="土木費最小値テキスト"/>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805" cy="258445"/>
    <xdr:sp macro="" textlink="">
      <xdr:nvSpPr>
        <xdr:cNvPr id="467" name="土木費最大値テキスト"/>
        <xdr:cNvSpPr txBox="1"/>
      </xdr:nvSpPr>
      <xdr:spPr>
        <a:xfrm>
          <a:off x="10528300" y="15301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158115</xdr:rowOff>
    </xdr:from>
    <xdr:to xmlns:xdr="http://schemas.openxmlformats.org/drawingml/2006/spreadsheetDrawing">
      <xdr:col>55</xdr:col>
      <xdr:colOff>0</xdr:colOff>
      <xdr:row>94</xdr:row>
      <xdr:rowOff>100330</xdr:rowOff>
    </xdr:to>
    <xdr:cxnSp macro="">
      <xdr:nvCxnSpPr>
        <xdr:cNvPr id="469" name="直線コネクタ 468"/>
        <xdr:cNvCxnSpPr/>
      </xdr:nvCxnSpPr>
      <xdr:spPr>
        <a:xfrm flipV="1">
          <a:off x="9639300" y="1610296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150495</xdr:rowOff>
    </xdr:from>
    <xdr:ext cx="534670" cy="259080"/>
    <xdr:sp macro="" textlink="">
      <xdr:nvSpPr>
        <xdr:cNvPr id="470"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100330</xdr:rowOff>
    </xdr:from>
    <xdr:to xmlns:xdr="http://schemas.openxmlformats.org/drawingml/2006/spreadsheetDrawing">
      <xdr:col>50</xdr:col>
      <xdr:colOff>114300</xdr:colOff>
      <xdr:row>95</xdr:row>
      <xdr:rowOff>17780</xdr:rowOff>
    </xdr:to>
    <xdr:cxnSp macro="">
      <xdr:nvCxnSpPr>
        <xdr:cNvPr id="472" name="直線コネクタ 471"/>
        <xdr:cNvCxnSpPr/>
      </xdr:nvCxnSpPr>
      <xdr:spPr>
        <a:xfrm flipV="1">
          <a:off x="8750300" y="1621663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77470</xdr:rowOff>
    </xdr:from>
    <xdr:ext cx="534035" cy="258445"/>
    <xdr:sp macro="" textlink="">
      <xdr:nvSpPr>
        <xdr:cNvPr id="474" name="テキスト ボックス 473"/>
        <xdr:cNvSpPr txBox="1"/>
      </xdr:nvSpPr>
      <xdr:spPr>
        <a:xfrm>
          <a:off x="9371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17780</xdr:rowOff>
    </xdr:from>
    <xdr:to xmlns:xdr="http://schemas.openxmlformats.org/drawingml/2006/spreadsheetDrawing">
      <xdr:col>45</xdr:col>
      <xdr:colOff>177800</xdr:colOff>
      <xdr:row>96</xdr:row>
      <xdr:rowOff>33655</xdr:rowOff>
    </xdr:to>
    <xdr:cxnSp macro="">
      <xdr:nvCxnSpPr>
        <xdr:cNvPr id="475" name="直線コネクタ 474"/>
        <xdr:cNvCxnSpPr/>
      </xdr:nvCxnSpPr>
      <xdr:spPr>
        <a:xfrm flipV="1">
          <a:off x="7861300" y="1630553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699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127635</xdr:rowOff>
    </xdr:from>
    <xdr:ext cx="534035" cy="259080"/>
    <xdr:sp macro="" textlink="">
      <xdr:nvSpPr>
        <xdr:cNvPr id="477" name="テキスト ボックス 476"/>
        <xdr:cNvSpPr txBox="1"/>
      </xdr:nvSpPr>
      <xdr:spPr>
        <a:xfrm>
          <a:off x="8482965"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113030</xdr:rowOff>
    </xdr:from>
    <xdr:to xmlns:xdr="http://schemas.openxmlformats.org/drawingml/2006/spreadsheetDrawing">
      <xdr:col>41</xdr:col>
      <xdr:colOff>50800</xdr:colOff>
      <xdr:row>96</xdr:row>
      <xdr:rowOff>33655</xdr:rowOff>
    </xdr:to>
    <xdr:cxnSp macro="">
      <xdr:nvCxnSpPr>
        <xdr:cNvPr id="478" name="直線コネクタ 477"/>
        <xdr:cNvCxnSpPr/>
      </xdr:nvCxnSpPr>
      <xdr:spPr>
        <a:xfrm>
          <a:off x="6972300" y="16229330"/>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6350</xdr:rowOff>
    </xdr:from>
    <xdr:ext cx="534035" cy="258445"/>
    <xdr:sp macro="" textlink="">
      <xdr:nvSpPr>
        <xdr:cNvPr id="480" name="テキスト ボックス 479"/>
        <xdr:cNvSpPr txBox="1"/>
      </xdr:nvSpPr>
      <xdr:spPr>
        <a:xfrm>
          <a:off x="7593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168275</xdr:rowOff>
    </xdr:from>
    <xdr:ext cx="534035" cy="258445"/>
    <xdr:sp macro="" textlink="">
      <xdr:nvSpPr>
        <xdr:cNvPr id="482" name="テキスト ボックス 481"/>
        <xdr:cNvSpPr txBox="1"/>
      </xdr:nvSpPr>
      <xdr:spPr>
        <a:xfrm>
          <a:off x="6704965" y="1662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107315</xdr:rowOff>
    </xdr:from>
    <xdr:to xmlns:xdr="http://schemas.openxmlformats.org/drawingml/2006/spreadsheetDrawing">
      <xdr:col>55</xdr:col>
      <xdr:colOff>50800</xdr:colOff>
      <xdr:row>94</xdr:row>
      <xdr:rowOff>37465</xdr:rowOff>
    </xdr:to>
    <xdr:sp macro="" textlink="">
      <xdr:nvSpPr>
        <xdr:cNvPr id="488" name="楕円 487"/>
        <xdr:cNvSpPr/>
      </xdr:nvSpPr>
      <xdr:spPr>
        <a:xfrm>
          <a:off x="1042670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130175</xdr:rowOff>
    </xdr:from>
    <xdr:ext cx="598805" cy="259080"/>
    <xdr:sp macro="" textlink="">
      <xdr:nvSpPr>
        <xdr:cNvPr id="489" name="土木費該当値テキスト"/>
        <xdr:cNvSpPr txBox="1"/>
      </xdr:nvSpPr>
      <xdr:spPr>
        <a:xfrm>
          <a:off x="10528300" y="15903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49530</xdr:rowOff>
    </xdr:from>
    <xdr:to xmlns:xdr="http://schemas.openxmlformats.org/drawingml/2006/spreadsheetDrawing">
      <xdr:col>50</xdr:col>
      <xdr:colOff>165100</xdr:colOff>
      <xdr:row>94</xdr:row>
      <xdr:rowOff>151130</xdr:rowOff>
    </xdr:to>
    <xdr:sp macro="" textlink="">
      <xdr:nvSpPr>
        <xdr:cNvPr id="490" name="楕円 489"/>
        <xdr:cNvSpPr/>
      </xdr:nvSpPr>
      <xdr:spPr>
        <a:xfrm>
          <a:off x="9588500" y="161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167640</xdr:rowOff>
    </xdr:from>
    <xdr:ext cx="534035" cy="258445"/>
    <xdr:sp macro="" textlink="">
      <xdr:nvSpPr>
        <xdr:cNvPr id="491" name="テキスト ボックス 490"/>
        <xdr:cNvSpPr txBox="1"/>
      </xdr:nvSpPr>
      <xdr:spPr>
        <a:xfrm>
          <a:off x="9371965" y="15941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138430</xdr:rowOff>
    </xdr:from>
    <xdr:to xmlns:xdr="http://schemas.openxmlformats.org/drawingml/2006/spreadsheetDrawing">
      <xdr:col>46</xdr:col>
      <xdr:colOff>38100</xdr:colOff>
      <xdr:row>95</xdr:row>
      <xdr:rowOff>68580</xdr:rowOff>
    </xdr:to>
    <xdr:sp macro="" textlink="">
      <xdr:nvSpPr>
        <xdr:cNvPr id="492" name="楕円 491"/>
        <xdr:cNvSpPr/>
      </xdr:nvSpPr>
      <xdr:spPr>
        <a:xfrm>
          <a:off x="8699500" y="16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85090</xdr:rowOff>
    </xdr:from>
    <xdr:ext cx="534035" cy="259080"/>
    <xdr:sp macro="" textlink="">
      <xdr:nvSpPr>
        <xdr:cNvPr id="493" name="テキスト ボックス 492"/>
        <xdr:cNvSpPr txBox="1"/>
      </xdr:nvSpPr>
      <xdr:spPr>
        <a:xfrm>
          <a:off x="8482965" y="1602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154940</xdr:rowOff>
    </xdr:from>
    <xdr:to xmlns:xdr="http://schemas.openxmlformats.org/drawingml/2006/spreadsheetDrawing">
      <xdr:col>41</xdr:col>
      <xdr:colOff>101600</xdr:colOff>
      <xdr:row>96</xdr:row>
      <xdr:rowOff>84455</xdr:rowOff>
    </xdr:to>
    <xdr:sp macro="" textlink="">
      <xdr:nvSpPr>
        <xdr:cNvPr id="494" name="楕円 493"/>
        <xdr:cNvSpPr/>
      </xdr:nvSpPr>
      <xdr:spPr>
        <a:xfrm>
          <a:off x="7810500" y="16442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100965</xdr:rowOff>
    </xdr:from>
    <xdr:ext cx="534035" cy="258445"/>
    <xdr:sp macro="" textlink="">
      <xdr:nvSpPr>
        <xdr:cNvPr id="495" name="テキスト ボックス 494"/>
        <xdr:cNvSpPr txBox="1"/>
      </xdr:nvSpPr>
      <xdr:spPr>
        <a:xfrm>
          <a:off x="7593965" y="1621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62230</xdr:rowOff>
    </xdr:from>
    <xdr:to xmlns:xdr="http://schemas.openxmlformats.org/drawingml/2006/spreadsheetDrawing">
      <xdr:col>36</xdr:col>
      <xdr:colOff>165100</xdr:colOff>
      <xdr:row>94</xdr:row>
      <xdr:rowOff>163830</xdr:rowOff>
    </xdr:to>
    <xdr:sp macro="" textlink="">
      <xdr:nvSpPr>
        <xdr:cNvPr id="496" name="楕円 495"/>
        <xdr:cNvSpPr/>
      </xdr:nvSpPr>
      <xdr:spPr>
        <a:xfrm>
          <a:off x="6921500" y="1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8890</xdr:rowOff>
    </xdr:from>
    <xdr:ext cx="534035" cy="258445"/>
    <xdr:sp macro="" textlink="">
      <xdr:nvSpPr>
        <xdr:cNvPr id="497" name="テキスト ボックス 496"/>
        <xdr:cNvSpPr txBox="1"/>
      </xdr:nvSpPr>
      <xdr:spPr>
        <a:xfrm>
          <a:off x="6704965" y="1595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6" name="テキスト ボックス 50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9" name="テキスト ボックス 50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1" name="テキスト ボックス 51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3" name="テキスト ボックス 512"/>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5" name="テキスト ボックス 51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7" name="テキスト ボックス 51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9" name="テキスト ボックス 51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58445"/>
    <xdr:sp macro="" textlink="">
      <xdr:nvSpPr>
        <xdr:cNvPr id="522" name="消防費最小値テキスト"/>
        <xdr:cNvSpPr txBox="1"/>
      </xdr:nvSpPr>
      <xdr:spPr>
        <a:xfrm>
          <a:off x="16370300" y="653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670" cy="259080"/>
    <xdr:sp macro="" textlink="">
      <xdr:nvSpPr>
        <xdr:cNvPr id="524" name="消防費最大値テキスト"/>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66675</xdr:rowOff>
    </xdr:from>
    <xdr:to xmlns:xdr="http://schemas.openxmlformats.org/drawingml/2006/spreadsheetDrawing">
      <xdr:col>85</xdr:col>
      <xdr:colOff>127000</xdr:colOff>
      <xdr:row>36</xdr:row>
      <xdr:rowOff>128905</xdr:rowOff>
    </xdr:to>
    <xdr:cxnSp macro="">
      <xdr:nvCxnSpPr>
        <xdr:cNvPr id="526" name="直線コネクタ 525"/>
        <xdr:cNvCxnSpPr/>
      </xdr:nvCxnSpPr>
      <xdr:spPr>
        <a:xfrm flipV="1">
          <a:off x="15481300" y="623887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35560</xdr:rowOff>
    </xdr:from>
    <xdr:ext cx="534670" cy="259080"/>
    <xdr:sp macro="" textlink="">
      <xdr:nvSpPr>
        <xdr:cNvPr id="527" name="消防費平均値テキスト"/>
        <xdr:cNvSpPr txBox="1"/>
      </xdr:nvSpPr>
      <xdr:spPr>
        <a:xfrm>
          <a:off x="16370300" y="6036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92710</xdr:rowOff>
    </xdr:from>
    <xdr:to xmlns:xdr="http://schemas.openxmlformats.org/drawingml/2006/spreadsheetDrawing">
      <xdr:col>81</xdr:col>
      <xdr:colOff>50800</xdr:colOff>
      <xdr:row>36</xdr:row>
      <xdr:rowOff>128905</xdr:rowOff>
    </xdr:to>
    <xdr:cxnSp macro="">
      <xdr:nvCxnSpPr>
        <xdr:cNvPr id="529" name="直線コネクタ 528"/>
        <xdr:cNvCxnSpPr/>
      </xdr:nvCxnSpPr>
      <xdr:spPr>
        <a:xfrm>
          <a:off x="14592300" y="62649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167005</xdr:rowOff>
    </xdr:from>
    <xdr:to xmlns:xdr="http://schemas.openxmlformats.org/drawingml/2006/spreadsheetDrawing">
      <xdr:col>81</xdr:col>
      <xdr:colOff>101600</xdr:colOff>
      <xdr:row>36</xdr:row>
      <xdr:rowOff>97790</xdr:rowOff>
    </xdr:to>
    <xdr:sp macro="" textlink="">
      <xdr:nvSpPr>
        <xdr:cNvPr id="530" name="フローチャート: 判断 529"/>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113665</xdr:rowOff>
    </xdr:from>
    <xdr:ext cx="534035" cy="258445"/>
    <xdr:sp macro="" textlink="">
      <xdr:nvSpPr>
        <xdr:cNvPr id="531" name="テキスト ボックス 530"/>
        <xdr:cNvSpPr txBox="1"/>
      </xdr:nvSpPr>
      <xdr:spPr>
        <a:xfrm>
          <a:off x="15213965" y="594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92710</xdr:rowOff>
    </xdr:from>
    <xdr:to xmlns:xdr="http://schemas.openxmlformats.org/drawingml/2006/spreadsheetDrawing">
      <xdr:col>76</xdr:col>
      <xdr:colOff>114300</xdr:colOff>
      <xdr:row>36</xdr:row>
      <xdr:rowOff>116205</xdr:rowOff>
    </xdr:to>
    <xdr:cxnSp macro="">
      <xdr:nvCxnSpPr>
        <xdr:cNvPr id="532" name="直線コネクタ 531"/>
        <xdr:cNvCxnSpPr/>
      </xdr:nvCxnSpPr>
      <xdr:spPr>
        <a:xfrm flipV="1">
          <a:off x="13703300" y="62649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533" name="フローチャート: 判断 532"/>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103505</xdr:rowOff>
    </xdr:from>
    <xdr:ext cx="534035" cy="259080"/>
    <xdr:sp macro="" textlink="">
      <xdr:nvSpPr>
        <xdr:cNvPr id="534" name="テキスト ボックス 533"/>
        <xdr:cNvSpPr txBox="1"/>
      </xdr:nvSpPr>
      <xdr:spPr>
        <a:xfrm>
          <a:off x="14324965" y="5932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116205</xdr:rowOff>
    </xdr:from>
    <xdr:to xmlns:xdr="http://schemas.openxmlformats.org/drawingml/2006/spreadsheetDrawing">
      <xdr:col>71</xdr:col>
      <xdr:colOff>177800</xdr:colOff>
      <xdr:row>36</xdr:row>
      <xdr:rowOff>135890</xdr:rowOff>
    </xdr:to>
    <xdr:cxnSp macro="">
      <xdr:nvCxnSpPr>
        <xdr:cNvPr id="535" name="直線コネクタ 534"/>
        <xdr:cNvCxnSpPr/>
      </xdr:nvCxnSpPr>
      <xdr:spPr>
        <a:xfrm flipV="1">
          <a:off x="12814300" y="62884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6" name="フローチャート: 判断 535"/>
        <xdr:cNvSpPr/>
      </xdr:nvSpPr>
      <xdr:spPr>
        <a:xfrm>
          <a:off x="13652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151765</xdr:rowOff>
    </xdr:from>
    <xdr:ext cx="534035" cy="259080"/>
    <xdr:sp macro="" textlink="">
      <xdr:nvSpPr>
        <xdr:cNvPr id="537" name="テキスト ボックス 536"/>
        <xdr:cNvSpPr txBox="1"/>
      </xdr:nvSpPr>
      <xdr:spPr>
        <a:xfrm>
          <a:off x="13435965" y="5981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139065</xdr:rowOff>
    </xdr:to>
    <xdr:sp macro="" textlink="">
      <xdr:nvSpPr>
        <xdr:cNvPr id="538" name="フローチャート: 判断 537"/>
        <xdr:cNvSpPr/>
      </xdr:nvSpPr>
      <xdr:spPr>
        <a:xfrm>
          <a:off x="12763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155575</xdr:rowOff>
    </xdr:from>
    <xdr:ext cx="534035" cy="258445"/>
    <xdr:sp macro="" textlink="">
      <xdr:nvSpPr>
        <xdr:cNvPr id="539" name="テキスト ボックス 538"/>
        <xdr:cNvSpPr txBox="1"/>
      </xdr:nvSpPr>
      <xdr:spPr>
        <a:xfrm>
          <a:off x="12546965" y="5984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xdr:rowOff>
    </xdr:from>
    <xdr:to xmlns:xdr="http://schemas.openxmlformats.org/drawingml/2006/spreadsheetDrawing">
      <xdr:col>85</xdr:col>
      <xdr:colOff>177800</xdr:colOff>
      <xdr:row>36</xdr:row>
      <xdr:rowOff>117475</xdr:rowOff>
    </xdr:to>
    <xdr:sp macro="" textlink="">
      <xdr:nvSpPr>
        <xdr:cNvPr id="545" name="楕円 544"/>
        <xdr:cNvSpPr/>
      </xdr:nvSpPr>
      <xdr:spPr>
        <a:xfrm>
          <a:off x="16268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166370</xdr:rowOff>
    </xdr:from>
    <xdr:ext cx="534670" cy="258445"/>
    <xdr:sp macro="" textlink="">
      <xdr:nvSpPr>
        <xdr:cNvPr id="546" name="消防費該当値テキスト"/>
        <xdr:cNvSpPr txBox="1"/>
      </xdr:nvSpPr>
      <xdr:spPr>
        <a:xfrm>
          <a:off x="16370300" y="6167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78105</xdr:rowOff>
    </xdr:from>
    <xdr:to xmlns:xdr="http://schemas.openxmlformats.org/drawingml/2006/spreadsheetDrawing">
      <xdr:col>81</xdr:col>
      <xdr:colOff>101600</xdr:colOff>
      <xdr:row>37</xdr:row>
      <xdr:rowOff>8255</xdr:rowOff>
    </xdr:to>
    <xdr:sp macro="" textlink="">
      <xdr:nvSpPr>
        <xdr:cNvPr id="547" name="楕円 546"/>
        <xdr:cNvSpPr/>
      </xdr:nvSpPr>
      <xdr:spPr>
        <a:xfrm>
          <a:off x="15430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170815</xdr:rowOff>
    </xdr:from>
    <xdr:ext cx="534035" cy="258445"/>
    <xdr:sp macro="" textlink="">
      <xdr:nvSpPr>
        <xdr:cNvPr id="548" name="テキスト ボックス 547"/>
        <xdr:cNvSpPr txBox="1"/>
      </xdr:nvSpPr>
      <xdr:spPr>
        <a:xfrm>
          <a:off x="15213965" y="6343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41910</xdr:rowOff>
    </xdr:from>
    <xdr:to xmlns:xdr="http://schemas.openxmlformats.org/drawingml/2006/spreadsheetDrawing">
      <xdr:col>76</xdr:col>
      <xdr:colOff>165100</xdr:colOff>
      <xdr:row>36</xdr:row>
      <xdr:rowOff>143510</xdr:rowOff>
    </xdr:to>
    <xdr:sp macro="" textlink="">
      <xdr:nvSpPr>
        <xdr:cNvPr id="549" name="楕円 548"/>
        <xdr:cNvSpPr/>
      </xdr:nvSpPr>
      <xdr:spPr>
        <a:xfrm>
          <a:off x="14541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134620</xdr:rowOff>
    </xdr:from>
    <xdr:ext cx="534035" cy="258445"/>
    <xdr:sp macro="" textlink="">
      <xdr:nvSpPr>
        <xdr:cNvPr id="550" name="テキスト ボックス 549"/>
        <xdr:cNvSpPr txBox="1"/>
      </xdr:nvSpPr>
      <xdr:spPr>
        <a:xfrm>
          <a:off x="14324965" y="6306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65405</xdr:rowOff>
    </xdr:from>
    <xdr:to xmlns:xdr="http://schemas.openxmlformats.org/drawingml/2006/spreadsheetDrawing">
      <xdr:col>72</xdr:col>
      <xdr:colOff>38100</xdr:colOff>
      <xdr:row>36</xdr:row>
      <xdr:rowOff>167005</xdr:rowOff>
    </xdr:to>
    <xdr:sp macro="" textlink="">
      <xdr:nvSpPr>
        <xdr:cNvPr id="551" name="楕円 550"/>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158750</xdr:rowOff>
    </xdr:from>
    <xdr:ext cx="534035" cy="259080"/>
    <xdr:sp macro="" textlink="">
      <xdr:nvSpPr>
        <xdr:cNvPr id="552" name="テキスト ボックス 551"/>
        <xdr:cNvSpPr txBox="1"/>
      </xdr:nvSpPr>
      <xdr:spPr>
        <a:xfrm>
          <a:off x="13435965" y="6330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85090</xdr:rowOff>
    </xdr:from>
    <xdr:to xmlns:xdr="http://schemas.openxmlformats.org/drawingml/2006/spreadsheetDrawing">
      <xdr:col>67</xdr:col>
      <xdr:colOff>101600</xdr:colOff>
      <xdr:row>37</xdr:row>
      <xdr:rowOff>15240</xdr:rowOff>
    </xdr:to>
    <xdr:sp macro="" textlink="">
      <xdr:nvSpPr>
        <xdr:cNvPr id="553" name="楕円 552"/>
        <xdr:cNvSpPr/>
      </xdr:nvSpPr>
      <xdr:spPr>
        <a:xfrm>
          <a:off x="12763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6350</xdr:rowOff>
    </xdr:from>
    <xdr:ext cx="534035" cy="258445"/>
    <xdr:sp macro="" textlink="">
      <xdr:nvSpPr>
        <xdr:cNvPr id="554" name="テキスト ボックス 553"/>
        <xdr:cNvSpPr txBox="1"/>
      </xdr:nvSpPr>
      <xdr:spPr>
        <a:xfrm>
          <a:off x="12546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3" name="テキスト ボックス 56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5" name="テキスト ボックス 564"/>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6" name="直線コネクタ 56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7" name="テキスト ボックス 566"/>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8" name="直線コネクタ 56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69" name="テキスト ボックス 568"/>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0" name="直線コネクタ 56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1" name="テキスト ボックス 570"/>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2" name="直線コネクタ 57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73" name="テキスト ボックス 572"/>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4" name="直線コネクタ 57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75" name="テキスト ボックス 574"/>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6" name="直線コネクタ 57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7" name="テキスト ボックス 576"/>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9" name="テキスト ボックス 57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163195</xdr:rowOff>
    </xdr:from>
    <xdr:to xmlns:xdr="http://schemas.openxmlformats.org/drawingml/2006/spreadsheetDrawing">
      <xdr:col>85</xdr:col>
      <xdr:colOff>126365</xdr:colOff>
      <xdr:row>59</xdr:row>
      <xdr:rowOff>122555</xdr:rowOff>
    </xdr:to>
    <xdr:cxnSp macro="">
      <xdr:nvCxnSpPr>
        <xdr:cNvPr id="581" name="直線コネクタ 580"/>
        <xdr:cNvCxnSpPr/>
      </xdr:nvCxnSpPr>
      <xdr:spPr>
        <a:xfrm flipV="1">
          <a:off x="16317595" y="890714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126365</xdr:rowOff>
    </xdr:from>
    <xdr:ext cx="534670" cy="259080"/>
    <xdr:sp macro="" textlink="">
      <xdr:nvSpPr>
        <xdr:cNvPr id="582" name="教育費最小値テキスト"/>
        <xdr:cNvSpPr txBox="1"/>
      </xdr:nvSpPr>
      <xdr:spPr>
        <a:xfrm>
          <a:off x="16370300" y="10241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122555</xdr:rowOff>
    </xdr:from>
    <xdr:to xmlns:xdr="http://schemas.openxmlformats.org/drawingml/2006/spreadsheetDrawing">
      <xdr:col>86</xdr:col>
      <xdr:colOff>25400</xdr:colOff>
      <xdr:row>59</xdr:row>
      <xdr:rowOff>122555</xdr:rowOff>
    </xdr:to>
    <xdr:cxnSp macro="">
      <xdr:nvCxnSpPr>
        <xdr:cNvPr id="583" name="直線コネクタ 582"/>
        <xdr:cNvCxnSpPr/>
      </xdr:nvCxnSpPr>
      <xdr:spPr>
        <a:xfrm>
          <a:off x="16230600" y="10238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109855</xdr:rowOff>
    </xdr:from>
    <xdr:ext cx="598805" cy="258445"/>
    <xdr:sp macro="" textlink="">
      <xdr:nvSpPr>
        <xdr:cNvPr id="584" name="教育費最大値テキスト"/>
        <xdr:cNvSpPr txBox="1"/>
      </xdr:nvSpPr>
      <xdr:spPr>
        <a:xfrm>
          <a:off x="16370300" y="8682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163195</xdr:rowOff>
    </xdr:from>
    <xdr:to xmlns:xdr="http://schemas.openxmlformats.org/drawingml/2006/spreadsheetDrawing">
      <xdr:col>86</xdr:col>
      <xdr:colOff>25400</xdr:colOff>
      <xdr:row>51</xdr:row>
      <xdr:rowOff>163195</xdr:rowOff>
    </xdr:to>
    <xdr:cxnSp macro="">
      <xdr:nvCxnSpPr>
        <xdr:cNvPr id="585" name="直線コネクタ 584"/>
        <xdr:cNvCxnSpPr/>
      </xdr:nvCxnSpPr>
      <xdr:spPr>
        <a:xfrm>
          <a:off x="16230600" y="890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163195</xdr:rowOff>
    </xdr:from>
    <xdr:to xmlns:xdr="http://schemas.openxmlformats.org/drawingml/2006/spreadsheetDrawing">
      <xdr:col>85</xdr:col>
      <xdr:colOff>127000</xdr:colOff>
      <xdr:row>53</xdr:row>
      <xdr:rowOff>137160</xdr:rowOff>
    </xdr:to>
    <xdr:cxnSp macro="">
      <xdr:nvCxnSpPr>
        <xdr:cNvPr id="586" name="直線コネクタ 585"/>
        <xdr:cNvCxnSpPr/>
      </xdr:nvCxnSpPr>
      <xdr:spPr>
        <a:xfrm flipV="1">
          <a:off x="15481300" y="8907145"/>
          <a:ext cx="8382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167640</xdr:rowOff>
    </xdr:from>
    <xdr:ext cx="534670" cy="258445"/>
    <xdr:sp macro="" textlink="">
      <xdr:nvSpPr>
        <xdr:cNvPr id="587" name="教育費平均値テキスト"/>
        <xdr:cNvSpPr txBox="1"/>
      </xdr:nvSpPr>
      <xdr:spPr>
        <a:xfrm>
          <a:off x="16370300" y="9768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17780</xdr:rowOff>
    </xdr:from>
    <xdr:to xmlns:xdr="http://schemas.openxmlformats.org/drawingml/2006/spreadsheetDrawing">
      <xdr:col>85</xdr:col>
      <xdr:colOff>177800</xdr:colOff>
      <xdr:row>57</xdr:row>
      <xdr:rowOff>119380</xdr:rowOff>
    </xdr:to>
    <xdr:sp macro="" textlink="">
      <xdr:nvSpPr>
        <xdr:cNvPr id="588" name="フローチャート: 判断 587"/>
        <xdr:cNvSpPr/>
      </xdr:nvSpPr>
      <xdr:spPr>
        <a:xfrm>
          <a:off x="162687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114935</xdr:rowOff>
    </xdr:from>
    <xdr:to xmlns:xdr="http://schemas.openxmlformats.org/drawingml/2006/spreadsheetDrawing">
      <xdr:col>81</xdr:col>
      <xdr:colOff>50800</xdr:colOff>
      <xdr:row>53</xdr:row>
      <xdr:rowOff>137160</xdr:rowOff>
    </xdr:to>
    <xdr:cxnSp macro="">
      <xdr:nvCxnSpPr>
        <xdr:cNvPr id="589" name="直線コネクタ 588"/>
        <xdr:cNvCxnSpPr/>
      </xdr:nvCxnSpPr>
      <xdr:spPr>
        <a:xfrm>
          <a:off x="14592300" y="92017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590" name="フローチャート: 判断 589"/>
        <xdr:cNvSpPr/>
      </xdr:nvSpPr>
      <xdr:spPr>
        <a:xfrm>
          <a:off x="15430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94615</xdr:rowOff>
    </xdr:from>
    <xdr:ext cx="534035" cy="259080"/>
    <xdr:sp macro="" textlink="">
      <xdr:nvSpPr>
        <xdr:cNvPr id="591" name="テキスト ボックス 590"/>
        <xdr:cNvSpPr txBox="1"/>
      </xdr:nvSpPr>
      <xdr:spPr>
        <a:xfrm>
          <a:off x="15213965" y="9867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14605</xdr:rowOff>
    </xdr:from>
    <xdr:to xmlns:xdr="http://schemas.openxmlformats.org/drawingml/2006/spreadsheetDrawing">
      <xdr:col>76</xdr:col>
      <xdr:colOff>114300</xdr:colOff>
      <xdr:row>53</xdr:row>
      <xdr:rowOff>114935</xdr:rowOff>
    </xdr:to>
    <xdr:cxnSp macro="">
      <xdr:nvCxnSpPr>
        <xdr:cNvPr id="592" name="直線コネクタ 591"/>
        <xdr:cNvCxnSpPr/>
      </xdr:nvCxnSpPr>
      <xdr:spPr>
        <a:xfrm>
          <a:off x="13703300" y="910145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118110</xdr:rowOff>
    </xdr:from>
    <xdr:to xmlns:xdr="http://schemas.openxmlformats.org/drawingml/2006/spreadsheetDrawing">
      <xdr:col>76</xdr:col>
      <xdr:colOff>165100</xdr:colOff>
      <xdr:row>57</xdr:row>
      <xdr:rowOff>48260</xdr:rowOff>
    </xdr:to>
    <xdr:sp macro="" textlink="">
      <xdr:nvSpPr>
        <xdr:cNvPr id="593" name="フローチャート: 判断 592"/>
        <xdr:cNvSpPr/>
      </xdr:nvSpPr>
      <xdr:spPr>
        <a:xfrm>
          <a:off x="14541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39370</xdr:rowOff>
    </xdr:from>
    <xdr:ext cx="534035" cy="259080"/>
    <xdr:sp macro="" textlink="">
      <xdr:nvSpPr>
        <xdr:cNvPr id="594" name="テキスト ボックス 593"/>
        <xdr:cNvSpPr txBox="1"/>
      </xdr:nvSpPr>
      <xdr:spPr>
        <a:xfrm>
          <a:off x="14324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50</xdr:row>
      <xdr:rowOff>46355</xdr:rowOff>
    </xdr:from>
    <xdr:to xmlns:xdr="http://schemas.openxmlformats.org/drawingml/2006/spreadsheetDrawing">
      <xdr:col>71</xdr:col>
      <xdr:colOff>177800</xdr:colOff>
      <xdr:row>53</xdr:row>
      <xdr:rowOff>14605</xdr:rowOff>
    </xdr:to>
    <xdr:cxnSp macro="">
      <xdr:nvCxnSpPr>
        <xdr:cNvPr id="595" name="直線コネクタ 594"/>
        <xdr:cNvCxnSpPr/>
      </xdr:nvCxnSpPr>
      <xdr:spPr>
        <a:xfrm>
          <a:off x="12814300" y="8618855"/>
          <a:ext cx="88900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163830</xdr:rowOff>
    </xdr:from>
    <xdr:to xmlns:xdr="http://schemas.openxmlformats.org/drawingml/2006/spreadsheetDrawing">
      <xdr:col>72</xdr:col>
      <xdr:colOff>38100</xdr:colOff>
      <xdr:row>57</xdr:row>
      <xdr:rowOff>93980</xdr:rowOff>
    </xdr:to>
    <xdr:sp macro="" textlink="">
      <xdr:nvSpPr>
        <xdr:cNvPr id="596" name="フローチャート: 判断 595"/>
        <xdr:cNvSpPr/>
      </xdr:nvSpPr>
      <xdr:spPr>
        <a:xfrm>
          <a:off x="13652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85090</xdr:rowOff>
    </xdr:from>
    <xdr:ext cx="534035" cy="259080"/>
    <xdr:sp macro="" textlink="">
      <xdr:nvSpPr>
        <xdr:cNvPr id="597" name="テキスト ボックス 596"/>
        <xdr:cNvSpPr txBox="1"/>
      </xdr:nvSpPr>
      <xdr:spPr>
        <a:xfrm>
          <a:off x="13435965" y="985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66040</xdr:rowOff>
    </xdr:from>
    <xdr:to xmlns:xdr="http://schemas.openxmlformats.org/drawingml/2006/spreadsheetDrawing">
      <xdr:col>67</xdr:col>
      <xdr:colOff>101600</xdr:colOff>
      <xdr:row>57</xdr:row>
      <xdr:rowOff>167640</xdr:rowOff>
    </xdr:to>
    <xdr:sp macro="" textlink="">
      <xdr:nvSpPr>
        <xdr:cNvPr id="598" name="フローチャート: 判断 597"/>
        <xdr:cNvSpPr/>
      </xdr:nvSpPr>
      <xdr:spPr>
        <a:xfrm>
          <a:off x="12763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158750</xdr:rowOff>
    </xdr:from>
    <xdr:ext cx="534035" cy="259080"/>
    <xdr:sp macro="" textlink="">
      <xdr:nvSpPr>
        <xdr:cNvPr id="599" name="テキスト ボックス 598"/>
        <xdr:cNvSpPr txBox="1"/>
      </xdr:nvSpPr>
      <xdr:spPr>
        <a:xfrm>
          <a:off x="12546965" y="993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0" name="テキスト ボックス 59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1" name="テキスト ボックス 60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2" name="テキスト ボックス 60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3" name="テキスト ボックス 60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4" name="テキスト ボックス 60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51</xdr:row>
      <xdr:rowOff>112395</xdr:rowOff>
    </xdr:from>
    <xdr:to xmlns:xdr="http://schemas.openxmlformats.org/drawingml/2006/spreadsheetDrawing">
      <xdr:col>85</xdr:col>
      <xdr:colOff>177800</xdr:colOff>
      <xdr:row>52</xdr:row>
      <xdr:rowOff>42545</xdr:rowOff>
    </xdr:to>
    <xdr:sp macro="" textlink="">
      <xdr:nvSpPr>
        <xdr:cNvPr id="605" name="楕円 604"/>
        <xdr:cNvSpPr/>
      </xdr:nvSpPr>
      <xdr:spPr>
        <a:xfrm>
          <a:off x="16268700" y="88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51</xdr:row>
      <xdr:rowOff>65405</xdr:rowOff>
    </xdr:from>
    <xdr:ext cx="598805" cy="258445"/>
    <xdr:sp macro="" textlink="">
      <xdr:nvSpPr>
        <xdr:cNvPr id="606" name="教育費該当値テキスト"/>
        <xdr:cNvSpPr txBox="1"/>
      </xdr:nvSpPr>
      <xdr:spPr>
        <a:xfrm>
          <a:off x="16370300" y="8809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86360</xdr:rowOff>
    </xdr:from>
    <xdr:to xmlns:xdr="http://schemas.openxmlformats.org/drawingml/2006/spreadsheetDrawing">
      <xdr:col>81</xdr:col>
      <xdr:colOff>101600</xdr:colOff>
      <xdr:row>54</xdr:row>
      <xdr:rowOff>16510</xdr:rowOff>
    </xdr:to>
    <xdr:sp macro="" textlink="">
      <xdr:nvSpPr>
        <xdr:cNvPr id="607" name="楕円 606"/>
        <xdr:cNvSpPr/>
      </xdr:nvSpPr>
      <xdr:spPr>
        <a:xfrm>
          <a:off x="15430500" y="91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52</xdr:row>
      <xdr:rowOff>33020</xdr:rowOff>
    </xdr:from>
    <xdr:ext cx="598170" cy="259080"/>
    <xdr:sp macro="" textlink="">
      <xdr:nvSpPr>
        <xdr:cNvPr id="608" name="テキスト ボックス 607"/>
        <xdr:cNvSpPr txBox="1"/>
      </xdr:nvSpPr>
      <xdr:spPr>
        <a:xfrm>
          <a:off x="15181580" y="8948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64135</xdr:rowOff>
    </xdr:from>
    <xdr:to xmlns:xdr="http://schemas.openxmlformats.org/drawingml/2006/spreadsheetDrawing">
      <xdr:col>76</xdr:col>
      <xdr:colOff>165100</xdr:colOff>
      <xdr:row>53</xdr:row>
      <xdr:rowOff>166370</xdr:rowOff>
    </xdr:to>
    <xdr:sp macro="" textlink="">
      <xdr:nvSpPr>
        <xdr:cNvPr id="609" name="楕円 608"/>
        <xdr:cNvSpPr/>
      </xdr:nvSpPr>
      <xdr:spPr>
        <a:xfrm>
          <a:off x="14541500" y="9150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52</xdr:row>
      <xdr:rowOff>10795</xdr:rowOff>
    </xdr:from>
    <xdr:ext cx="598170" cy="258445"/>
    <xdr:sp macro="" textlink="">
      <xdr:nvSpPr>
        <xdr:cNvPr id="610" name="テキスト ボックス 609"/>
        <xdr:cNvSpPr txBox="1"/>
      </xdr:nvSpPr>
      <xdr:spPr>
        <a:xfrm>
          <a:off x="14292580" y="8926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52</xdr:row>
      <xdr:rowOff>135255</xdr:rowOff>
    </xdr:from>
    <xdr:to xmlns:xdr="http://schemas.openxmlformats.org/drawingml/2006/spreadsheetDrawing">
      <xdr:col>72</xdr:col>
      <xdr:colOff>38100</xdr:colOff>
      <xdr:row>53</xdr:row>
      <xdr:rowOff>65405</xdr:rowOff>
    </xdr:to>
    <xdr:sp macro="" textlink="">
      <xdr:nvSpPr>
        <xdr:cNvPr id="611" name="楕円 610"/>
        <xdr:cNvSpPr/>
      </xdr:nvSpPr>
      <xdr:spPr>
        <a:xfrm>
          <a:off x="13652500" y="90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51</xdr:row>
      <xdr:rowOff>82550</xdr:rowOff>
    </xdr:from>
    <xdr:ext cx="598170" cy="259080"/>
    <xdr:sp macro="" textlink="">
      <xdr:nvSpPr>
        <xdr:cNvPr id="612" name="テキスト ボックス 611"/>
        <xdr:cNvSpPr txBox="1"/>
      </xdr:nvSpPr>
      <xdr:spPr>
        <a:xfrm>
          <a:off x="13403580" y="8826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49</xdr:row>
      <xdr:rowOff>167005</xdr:rowOff>
    </xdr:from>
    <xdr:to xmlns:xdr="http://schemas.openxmlformats.org/drawingml/2006/spreadsheetDrawing">
      <xdr:col>67</xdr:col>
      <xdr:colOff>101600</xdr:colOff>
      <xdr:row>50</xdr:row>
      <xdr:rowOff>97790</xdr:rowOff>
    </xdr:to>
    <xdr:sp macro="" textlink="">
      <xdr:nvSpPr>
        <xdr:cNvPr id="613" name="楕円 612"/>
        <xdr:cNvSpPr/>
      </xdr:nvSpPr>
      <xdr:spPr>
        <a:xfrm>
          <a:off x="12763500" y="8568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48</xdr:row>
      <xdr:rowOff>113665</xdr:rowOff>
    </xdr:from>
    <xdr:ext cx="598170" cy="258445"/>
    <xdr:sp macro="" textlink="">
      <xdr:nvSpPr>
        <xdr:cNvPr id="614" name="テキスト ボックス 613"/>
        <xdr:cNvSpPr txBox="1"/>
      </xdr:nvSpPr>
      <xdr:spPr>
        <a:xfrm>
          <a:off x="12514580" y="8343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3" name="テキスト ボックス 62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5" name="直線コネクタ 62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6" name="テキスト ボックス 625"/>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7" name="直線コネクタ 62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8" name="テキスト ボックス 627"/>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9" name="直線コネクタ 62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0" name="テキスト ボックス 62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1" name="直線コネクタ 63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2" name="テキスト ボックス 631"/>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3" name="直線コネクタ 63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4" name="テキスト ボックス 63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5" name="直線コネクタ 63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6" name="テキスト ボックス 635"/>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7" name="直線コネクタ 63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8" name="テキスト ボックス 63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29845</xdr:rowOff>
    </xdr:from>
    <xdr:to xmlns:xdr="http://schemas.openxmlformats.org/drawingml/2006/spreadsheetDrawing">
      <xdr:col>85</xdr:col>
      <xdr:colOff>126365</xdr:colOff>
      <xdr:row>79</xdr:row>
      <xdr:rowOff>99060</xdr:rowOff>
    </xdr:to>
    <xdr:cxnSp macro="">
      <xdr:nvCxnSpPr>
        <xdr:cNvPr id="640" name="直線コネクタ 639"/>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2" name="直線コネクタ 64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147955</xdr:rowOff>
    </xdr:from>
    <xdr:ext cx="534670" cy="258445"/>
    <xdr:sp macro="" textlink="">
      <xdr:nvSpPr>
        <xdr:cNvPr id="643" name="災害復旧費最大値テキスト"/>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29845</xdr:rowOff>
    </xdr:from>
    <xdr:to xmlns:xdr="http://schemas.openxmlformats.org/drawingml/2006/spreadsheetDrawing">
      <xdr:col>86</xdr:col>
      <xdr:colOff>25400</xdr:colOff>
      <xdr:row>71</xdr:row>
      <xdr:rowOff>29845</xdr:rowOff>
    </xdr:to>
    <xdr:cxnSp macro="">
      <xdr:nvCxnSpPr>
        <xdr:cNvPr id="644" name="直線コネクタ 643"/>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98425</xdr:rowOff>
    </xdr:from>
    <xdr:to xmlns:xdr="http://schemas.openxmlformats.org/drawingml/2006/spreadsheetDrawing">
      <xdr:col>85</xdr:col>
      <xdr:colOff>127000</xdr:colOff>
      <xdr:row>79</xdr:row>
      <xdr:rowOff>98425</xdr:rowOff>
    </xdr:to>
    <xdr:cxnSp macro="">
      <xdr:nvCxnSpPr>
        <xdr:cNvPr id="645" name="直線コネクタ 644"/>
        <xdr:cNvCxnSpPr/>
      </xdr:nvCxnSpPr>
      <xdr:spPr>
        <a:xfrm flipV="1">
          <a:off x="15481300" y="1364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97790</xdr:rowOff>
    </xdr:from>
    <xdr:ext cx="469900" cy="258445"/>
    <xdr:sp macro="" textlink="">
      <xdr:nvSpPr>
        <xdr:cNvPr id="646" name="災害復旧費平均値テキスト"/>
        <xdr:cNvSpPr txBox="1"/>
      </xdr:nvSpPr>
      <xdr:spPr>
        <a:xfrm>
          <a:off x="16370300" y="13299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647" name="フローチャート: 判断 646"/>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98425</xdr:rowOff>
    </xdr:from>
    <xdr:to xmlns:xdr="http://schemas.openxmlformats.org/drawingml/2006/spreadsheetDrawing">
      <xdr:col>81</xdr:col>
      <xdr:colOff>50800</xdr:colOff>
      <xdr:row>79</xdr:row>
      <xdr:rowOff>99060</xdr:rowOff>
    </xdr:to>
    <xdr:cxnSp macro="">
      <xdr:nvCxnSpPr>
        <xdr:cNvPr id="648" name="直線コネクタ 647"/>
        <xdr:cNvCxnSpPr/>
      </xdr:nvCxnSpPr>
      <xdr:spPr>
        <a:xfrm flipV="1">
          <a:off x="14592300" y="13642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49" name="フローチャート: 判断 648"/>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1905</xdr:rowOff>
    </xdr:from>
    <xdr:ext cx="534035" cy="259080"/>
    <xdr:sp macro="" textlink="">
      <xdr:nvSpPr>
        <xdr:cNvPr id="650" name="テキスト ボックス 649"/>
        <xdr:cNvSpPr txBox="1"/>
      </xdr:nvSpPr>
      <xdr:spPr>
        <a:xfrm>
          <a:off x="15213965" y="13203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98425</xdr:rowOff>
    </xdr:from>
    <xdr:to xmlns:xdr="http://schemas.openxmlformats.org/drawingml/2006/spreadsheetDrawing">
      <xdr:col>76</xdr:col>
      <xdr:colOff>114300</xdr:colOff>
      <xdr:row>79</xdr:row>
      <xdr:rowOff>99060</xdr:rowOff>
    </xdr:to>
    <xdr:cxnSp macro="">
      <xdr:nvCxnSpPr>
        <xdr:cNvPr id="651" name="直線コネクタ 650"/>
        <xdr:cNvCxnSpPr/>
      </xdr:nvCxnSpPr>
      <xdr:spPr>
        <a:xfrm>
          <a:off x="13703300" y="13642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69215</xdr:rowOff>
    </xdr:from>
    <xdr:to xmlns:xdr="http://schemas.openxmlformats.org/drawingml/2006/spreadsheetDrawing">
      <xdr:col>76</xdr:col>
      <xdr:colOff>165100</xdr:colOff>
      <xdr:row>78</xdr:row>
      <xdr:rowOff>170815</xdr:rowOff>
    </xdr:to>
    <xdr:sp macro="" textlink="">
      <xdr:nvSpPr>
        <xdr:cNvPr id="652" name="フローチャート: 判断 651"/>
        <xdr:cNvSpPr/>
      </xdr:nvSpPr>
      <xdr:spPr>
        <a:xfrm>
          <a:off x="14541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15875</xdr:rowOff>
    </xdr:from>
    <xdr:ext cx="469265" cy="259080"/>
    <xdr:sp macro="" textlink="">
      <xdr:nvSpPr>
        <xdr:cNvPr id="653" name="テキスト ボックス 652"/>
        <xdr:cNvSpPr txBox="1"/>
      </xdr:nvSpPr>
      <xdr:spPr>
        <a:xfrm>
          <a:off x="14357350" y="13217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98425</xdr:rowOff>
    </xdr:from>
    <xdr:to xmlns:xdr="http://schemas.openxmlformats.org/drawingml/2006/spreadsheetDrawing">
      <xdr:col>71</xdr:col>
      <xdr:colOff>177800</xdr:colOff>
      <xdr:row>79</xdr:row>
      <xdr:rowOff>98425</xdr:rowOff>
    </xdr:to>
    <xdr:cxnSp macro="">
      <xdr:nvCxnSpPr>
        <xdr:cNvPr id="654" name="直線コネクタ 653"/>
        <xdr:cNvCxnSpPr/>
      </xdr:nvCxnSpPr>
      <xdr:spPr>
        <a:xfrm>
          <a:off x="12814300" y="1364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54610</xdr:rowOff>
    </xdr:from>
    <xdr:to xmlns:xdr="http://schemas.openxmlformats.org/drawingml/2006/spreadsheetDrawing">
      <xdr:col>72</xdr:col>
      <xdr:colOff>38100</xdr:colOff>
      <xdr:row>78</xdr:row>
      <xdr:rowOff>156210</xdr:rowOff>
    </xdr:to>
    <xdr:sp macro="" textlink="">
      <xdr:nvSpPr>
        <xdr:cNvPr id="655" name="フローチャート: 判断 654"/>
        <xdr:cNvSpPr/>
      </xdr:nvSpPr>
      <xdr:spPr>
        <a:xfrm>
          <a:off x="13652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1270</xdr:rowOff>
    </xdr:from>
    <xdr:ext cx="534035" cy="259080"/>
    <xdr:sp macro="" textlink="">
      <xdr:nvSpPr>
        <xdr:cNvPr id="656" name="テキスト ボックス 655"/>
        <xdr:cNvSpPr txBox="1"/>
      </xdr:nvSpPr>
      <xdr:spPr>
        <a:xfrm>
          <a:off x="13435965" y="1320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7" name="フローチャート: 判断 656"/>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17780</xdr:rowOff>
    </xdr:from>
    <xdr:ext cx="469265" cy="258445"/>
    <xdr:sp macro="" textlink="">
      <xdr:nvSpPr>
        <xdr:cNvPr id="658" name="テキスト ボックス 657"/>
        <xdr:cNvSpPr txBox="1"/>
      </xdr:nvSpPr>
      <xdr:spPr>
        <a:xfrm>
          <a:off x="12579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9" name="テキスト ボックス 65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0" name="テキスト ボックス 65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1" name="テキスト ボックス 66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2" name="テキスト ボックス 66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3" name="テキスト ボックス 66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47625</xdr:rowOff>
    </xdr:from>
    <xdr:to xmlns:xdr="http://schemas.openxmlformats.org/drawingml/2006/spreadsheetDrawing">
      <xdr:col>85</xdr:col>
      <xdr:colOff>177800</xdr:colOff>
      <xdr:row>79</xdr:row>
      <xdr:rowOff>149225</xdr:rowOff>
    </xdr:to>
    <xdr:sp macro="" textlink="">
      <xdr:nvSpPr>
        <xdr:cNvPr id="664" name="楕円 663"/>
        <xdr:cNvSpPr/>
      </xdr:nvSpPr>
      <xdr:spPr>
        <a:xfrm>
          <a:off x="162687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133985</xdr:rowOff>
    </xdr:from>
    <xdr:ext cx="313690" cy="258445"/>
    <xdr:sp macro="" textlink="">
      <xdr:nvSpPr>
        <xdr:cNvPr id="665" name="災害復旧費該当値テキスト"/>
        <xdr:cNvSpPr txBox="1"/>
      </xdr:nvSpPr>
      <xdr:spPr>
        <a:xfrm>
          <a:off x="16370300" y="135070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149225</xdr:rowOff>
    </xdr:to>
    <xdr:sp macro="" textlink="">
      <xdr:nvSpPr>
        <xdr:cNvPr id="666" name="楕円 665"/>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140335</xdr:rowOff>
    </xdr:from>
    <xdr:ext cx="313690" cy="259080"/>
    <xdr:sp macro="" textlink="">
      <xdr:nvSpPr>
        <xdr:cNvPr id="667" name="テキスト ボックス 666"/>
        <xdr:cNvSpPr txBox="1"/>
      </xdr:nvSpPr>
      <xdr:spPr>
        <a:xfrm>
          <a:off x="15324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149860</xdr:rowOff>
    </xdr:to>
    <xdr:sp macro="" textlink="">
      <xdr:nvSpPr>
        <xdr:cNvPr id="668" name="楕円 667"/>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140970</xdr:rowOff>
    </xdr:from>
    <xdr:ext cx="248920" cy="259080"/>
    <xdr:sp macro="" textlink="">
      <xdr:nvSpPr>
        <xdr:cNvPr id="669" name="テキスト ボックス 668"/>
        <xdr:cNvSpPr txBox="1"/>
      </xdr:nvSpPr>
      <xdr:spPr>
        <a:xfrm>
          <a:off x="14467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47625</xdr:rowOff>
    </xdr:from>
    <xdr:to xmlns:xdr="http://schemas.openxmlformats.org/drawingml/2006/spreadsheetDrawing">
      <xdr:col>72</xdr:col>
      <xdr:colOff>38100</xdr:colOff>
      <xdr:row>79</xdr:row>
      <xdr:rowOff>149225</xdr:rowOff>
    </xdr:to>
    <xdr:sp macro="" textlink="">
      <xdr:nvSpPr>
        <xdr:cNvPr id="670" name="楕円 669"/>
        <xdr:cNvSpPr/>
      </xdr:nvSpPr>
      <xdr:spPr>
        <a:xfrm>
          <a:off x="13652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140335</xdr:rowOff>
    </xdr:from>
    <xdr:ext cx="313690" cy="259080"/>
    <xdr:sp macro="" textlink="">
      <xdr:nvSpPr>
        <xdr:cNvPr id="671" name="テキスト ボックス 670"/>
        <xdr:cNvSpPr txBox="1"/>
      </xdr:nvSpPr>
      <xdr:spPr>
        <a:xfrm>
          <a:off x="13546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47625</xdr:rowOff>
    </xdr:from>
    <xdr:to xmlns:xdr="http://schemas.openxmlformats.org/drawingml/2006/spreadsheetDrawing">
      <xdr:col>67</xdr:col>
      <xdr:colOff>101600</xdr:colOff>
      <xdr:row>79</xdr:row>
      <xdr:rowOff>149225</xdr:rowOff>
    </xdr:to>
    <xdr:sp macro="" textlink="">
      <xdr:nvSpPr>
        <xdr:cNvPr id="672" name="楕円 671"/>
        <xdr:cNvSpPr/>
      </xdr:nvSpPr>
      <xdr:spPr>
        <a:xfrm>
          <a:off x="12763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140335</xdr:rowOff>
    </xdr:from>
    <xdr:ext cx="313690" cy="259080"/>
    <xdr:sp macro="" textlink="">
      <xdr:nvSpPr>
        <xdr:cNvPr id="673" name="テキスト ボックス 672"/>
        <xdr:cNvSpPr txBox="1"/>
      </xdr:nvSpPr>
      <xdr:spPr>
        <a:xfrm>
          <a:off x="12657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2" name="テキスト ボックス 68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3" name="直線コネクタ 68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4" name="直線コネクタ 68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5" name="テキスト ボックス 684"/>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6" name="直線コネクタ 68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7" name="テキスト ボックス 686"/>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8" name="直線コネクタ 68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89" name="テキスト ボックス 688"/>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0" name="直線コネクタ 68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1" name="テキスト ボックス 690"/>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2" name="直線コネクタ 69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3" name="テキスト ボックス 692"/>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4" name="直線コネクタ 69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5" name="テキスト ボックス 694"/>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6" name="直線コネクタ 69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7" name="テキスト ボックス 69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9" name="直線コネクタ 698"/>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700" name="公債費最小値テキスト"/>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701" name="直線コネクタ 700"/>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702"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3" name="直線コネクタ 702"/>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88900</xdr:rowOff>
    </xdr:from>
    <xdr:to xmlns:xdr="http://schemas.openxmlformats.org/drawingml/2006/spreadsheetDrawing">
      <xdr:col>85</xdr:col>
      <xdr:colOff>127000</xdr:colOff>
      <xdr:row>97</xdr:row>
      <xdr:rowOff>107950</xdr:rowOff>
    </xdr:to>
    <xdr:cxnSp macro="">
      <xdr:nvCxnSpPr>
        <xdr:cNvPr id="704" name="直線コネクタ 703"/>
        <xdr:cNvCxnSpPr/>
      </xdr:nvCxnSpPr>
      <xdr:spPr>
        <a:xfrm flipV="1">
          <a:off x="15481300" y="167195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705" name="公債費平均値テキスト"/>
        <xdr:cNvSpPr txBox="1"/>
      </xdr:nvSpPr>
      <xdr:spPr>
        <a:xfrm>
          <a:off x="16370300" y="16746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6" name="フローチャート: 判断 705"/>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107950</xdr:rowOff>
    </xdr:from>
    <xdr:to xmlns:xdr="http://schemas.openxmlformats.org/drawingml/2006/spreadsheetDrawing">
      <xdr:col>81</xdr:col>
      <xdr:colOff>50800</xdr:colOff>
      <xdr:row>97</xdr:row>
      <xdr:rowOff>116840</xdr:rowOff>
    </xdr:to>
    <xdr:cxnSp macro="">
      <xdr:nvCxnSpPr>
        <xdr:cNvPr id="707" name="直線コネクタ 706"/>
        <xdr:cNvCxnSpPr/>
      </xdr:nvCxnSpPr>
      <xdr:spPr>
        <a:xfrm flipV="1">
          <a:off x="14592300" y="16738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8" name="フローチャート: 判断 707"/>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67310</xdr:rowOff>
    </xdr:from>
    <xdr:ext cx="534035" cy="259080"/>
    <xdr:sp macro="" textlink="">
      <xdr:nvSpPr>
        <xdr:cNvPr id="709" name="テキスト ボックス 708"/>
        <xdr:cNvSpPr txBox="1"/>
      </xdr:nvSpPr>
      <xdr:spPr>
        <a:xfrm>
          <a:off x="15213965" y="1686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116840</xdr:rowOff>
    </xdr:from>
    <xdr:to xmlns:xdr="http://schemas.openxmlformats.org/drawingml/2006/spreadsheetDrawing">
      <xdr:col>76</xdr:col>
      <xdr:colOff>114300</xdr:colOff>
      <xdr:row>97</xdr:row>
      <xdr:rowOff>137160</xdr:rowOff>
    </xdr:to>
    <xdr:cxnSp macro="">
      <xdr:nvCxnSpPr>
        <xdr:cNvPr id="710" name="直線コネクタ 709"/>
        <xdr:cNvCxnSpPr/>
      </xdr:nvCxnSpPr>
      <xdr:spPr>
        <a:xfrm flipV="1">
          <a:off x="13703300" y="16747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11" name="フローチャート: 判断 710"/>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81915</xdr:rowOff>
    </xdr:from>
    <xdr:ext cx="534035" cy="259080"/>
    <xdr:sp macro="" textlink="">
      <xdr:nvSpPr>
        <xdr:cNvPr id="712" name="テキスト ボックス 711"/>
        <xdr:cNvSpPr txBox="1"/>
      </xdr:nvSpPr>
      <xdr:spPr>
        <a:xfrm>
          <a:off x="14324965" y="1688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137160</xdr:rowOff>
    </xdr:from>
    <xdr:to xmlns:xdr="http://schemas.openxmlformats.org/drawingml/2006/spreadsheetDrawing">
      <xdr:col>71</xdr:col>
      <xdr:colOff>177800</xdr:colOff>
      <xdr:row>97</xdr:row>
      <xdr:rowOff>163830</xdr:rowOff>
    </xdr:to>
    <xdr:cxnSp macro="">
      <xdr:nvCxnSpPr>
        <xdr:cNvPr id="713" name="直線コネクタ 712"/>
        <xdr:cNvCxnSpPr/>
      </xdr:nvCxnSpPr>
      <xdr:spPr>
        <a:xfrm flipV="1">
          <a:off x="12814300" y="16767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4" name="フローチャート: 判断 713"/>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86360</xdr:rowOff>
    </xdr:from>
    <xdr:ext cx="534035" cy="258445"/>
    <xdr:sp macro="" textlink="">
      <xdr:nvSpPr>
        <xdr:cNvPr id="715" name="テキスト ボックス 714"/>
        <xdr:cNvSpPr txBox="1"/>
      </xdr:nvSpPr>
      <xdr:spPr>
        <a:xfrm>
          <a:off x="13435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6" name="フローチャート: 判断 715"/>
        <xdr:cNvSpPr/>
      </xdr:nvSpPr>
      <xdr:spPr>
        <a:xfrm>
          <a:off x="12763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84455</xdr:rowOff>
    </xdr:from>
    <xdr:ext cx="534035" cy="259080"/>
    <xdr:sp macro="" textlink="">
      <xdr:nvSpPr>
        <xdr:cNvPr id="717" name="テキスト ボックス 716"/>
        <xdr:cNvSpPr txBox="1"/>
      </xdr:nvSpPr>
      <xdr:spPr>
        <a:xfrm>
          <a:off x="12546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8" name="テキスト ボックス 71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9" name="テキスト ボックス 71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0" name="テキスト ボックス 71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1" name="テキスト ボックス 72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2" name="テキスト ボックス 72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38100</xdr:rowOff>
    </xdr:from>
    <xdr:to xmlns:xdr="http://schemas.openxmlformats.org/drawingml/2006/spreadsheetDrawing">
      <xdr:col>85</xdr:col>
      <xdr:colOff>177800</xdr:colOff>
      <xdr:row>97</xdr:row>
      <xdr:rowOff>139700</xdr:rowOff>
    </xdr:to>
    <xdr:sp macro="" textlink="">
      <xdr:nvSpPr>
        <xdr:cNvPr id="723" name="楕円 722"/>
        <xdr:cNvSpPr/>
      </xdr:nvSpPr>
      <xdr:spPr>
        <a:xfrm>
          <a:off x="162687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60960</xdr:rowOff>
    </xdr:from>
    <xdr:ext cx="598805" cy="259080"/>
    <xdr:sp macro="" textlink="">
      <xdr:nvSpPr>
        <xdr:cNvPr id="724" name="公債費該当値テキスト"/>
        <xdr:cNvSpPr txBox="1"/>
      </xdr:nvSpPr>
      <xdr:spPr>
        <a:xfrm>
          <a:off x="16370300" y="1652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57150</xdr:rowOff>
    </xdr:from>
    <xdr:to xmlns:xdr="http://schemas.openxmlformats.org/drawingml/2006/spreadsheetDrawing">
      <xdr:col>81</xdr:col>
      <xdr:colOff>101600</xdr:colOff>
      <xdr:row>97</xdr:row>
      <xdr:rowOff>158750</xdr:rowOff>
    </xdr:to>
    <xdr:sp macro="" textlink="">
      <xdr:nvSpPr>
        <xdr:cNvPr id="725" name="楕円 724"/>
        <xdr:cNvSpPr/>
      </xdr:nvSpPr>
      <xdr:spPr>
        <a:xfrm>
          <a:off x="15430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3810</xdr:rowOff>
    </xdr:from>
    <xdr:ext cx="598170" cy="259080"/>
    <xdr:sp macro="" textlink="">
      <xdr:nvSpPr>
        <xdr:cNvPr id="726" name="テキスト ボックス 725"/>
        <xdr:cNvSpPr txBox="1"/>
      </xdr:nvSpPr>
      <xdr:spPr>
        <a:xfrm>
          <a:off x="15181580" y="16463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66040</xdr:rowOff>
    </xdr:from>
    <xdr:to xmlns:xdr="http://schemas.openxmlformats.org/drawingml/2006/spreadsheetDrawing">
      <xdr:col>76</xdr:col>
      <xdr:colOff>165100</xdr:colOff>
      <xdr:row>97</xdr:row>
      <xdr:rowOff>167640</xdr:rowOff>
    </xdr:to>
    <xdr:sp macro="" textlink="">
      <xdr:nvSpPr>
        <xdr:cNvPr id="727" name="楕円 726"/>
        <xdr:cNvSpPr/>
      </xdr:nvSpPr>
      <xdr:spPr>
        <a:xfrm>
          <a:off x="14541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12700</xdr:rowOff>
    </xdr:from>
    <xdr:ext cx="534035" cy="259080"/>
    <xdr:sp macro="" textlink="">
      <xdr:nvSpPr>
        <xdr:cNvPr id="728" name="テキスト ボックス 727"/>
        <xdr:cNvSpPr txBox="1"/>
      </xdr:nvSpPr>
      <xdr:spPr>
        <a:xfrm>
          <a:off x="14324965" y="16471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86360</xdr:rowOff>
    </xdr:from>
    <xdr:to xmlns:xdr="http://schemas.openxmlformats.org/drawingml/2006/spreadsheetDrawing">
      <xdr:col>72</xdr:col>
      <xdr:colOff>38100</xdr:colOff>
      <xdr:row>98</xdr:row>
      <xdr:rowOff>16510</xdr:rowOff>
    </xdr:to>
    <xdr:sp macro="" textlink="">
      <xdr:nvSpPr>
        <xdr:cNvPr id="729" name="楕円 728"/>
        <xdr:cNvSpPr/>
      </xdr:nvSpPr>
      <xdr:spPr>
        <a:xfrm>
          <a:off x="13652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33020</xdr:rowOff>
    </xdr:from>
    <xdr:ext cx="534035" cy="259080"/>
    <xdr:sp macro="" textlink="">
      <xdr:nvSpPr>
        <xdr:cNvPr id="730" name="テキスト ボックス 729"/>
        <xdr:cNvSpPr txBox="1"/>
      </xdr:nvSpPr>
      <xdr:spPr>
        <a:xfrm>
          <a:off x="13435965" y="1649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113030</xdr:rowOff>
    </xdr:from>
    <xdr:to xmlns:xdr="http://schemas.openxmlformats.org/drawingml/2006/spreadsheetDrawing">
      <xdr:col>67</xdr:col>
      <xdr:colOff>101600</xdr:colOff>
      <xdr:row>98</xdr:row>
      <xdr:rowOff>43180</xdr:rowOff>
    </xdr:to>
    <xdr:sp macro="" textlink="">
      <xdr:nvSpPr>
        <xdr:cNvPr id="731" name="楕円 730"/>
        <xdr:cNvSpPr/>
      </xdr:nvSpPr>
      <xdr:spPr>
        <a:xfrm>
          <a:off x="12763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59690</xdr:rowOff>
    </xdr:from>
    <xdr:ext cx="534035" cy="259080"/>
    <xdr:sp macro="" textlink="">
      <xdr:nvSpPr>
        <xdr:cNvPr id="732" name="テキスト ボックス 731"/>
        <xdr:cNvSpPr txBox="1"/>
      </xdr:nvSpPr>
      <xdr:spPr>
        <a:xfrm>
          <a:off x="12546965" y="1651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1" name="テキスト ボックス 74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2" name="直線コネクタ 74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3" name="直線コネクタ 74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44" name="テキスト ボックス 743"/>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5" name="直線コネクタ 74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46" name="テキスト ボックス 745"/>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7" name="直線コネクタ 74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48" name="テキスト ボックス 747"/>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9" name="直線コネクタ 74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50" name="テキスト ボックス 749"/>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1" name="直線コネクタ 75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2" name="テキスト ボックス 75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139700</xdr:rowOff>
    </xdr:to>
    <xdr:cxnSp macro="">
      <xdr:nvCxnSpPr>
        <xdr:cNvPr id="754" name="直線コネクタ 753"/>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55"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6" name="直線コネクタ 75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121285</xdr:rowOff>
    </xdr:from>
    <xdr:ext cx="534670" cy="258445"/>
    <xdr:sp macro="" textlink="">
      <xdr:nvSpPr>
        <xdr:cNvPr id="757" name="諸支出金最大値テキスト"/>
        <xdr:cNvSpPr txBox="1"/>
      </xdr:nvSpPr>
      <xdr:spPr>
        <a:xfrm>
          <a:off x="22212300" y="4921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8" name="直線コネクタ 757"/>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9" name="直線コネクタ 75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8445"/>
    <xdr:sp macro="" textlink="">
      <xdr:nvSpPr>
        <xdr:cNvPr id="760" name="諸支出金平均値テキスト"/>
        <xdr:cNvSpPr txBox="1"/>
      </xdr:nvSpPr>
      <xdr:spPr>
        <a:xfrm>
          <a:off x="22212300" y="64427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61" name="フローチャート: 判断 760"/>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62" name="直線コネクタ 76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63" name="フローチャート: 判断 762"/>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29845</xdr:rowOff>
    </xdr:from>
    <xdr:ext cx="313690" cy="258445"/>
    <xdr:sp macro="" textlink="">
      <xdr:nvSpPr>
        <xdr:cNvPr id="764" name="テキスト ボックス 763"/>
        <xdr:cNvSpPr txBox="1"/>
      </xdr:nvSpPr>
      <xdr:spPr>
        <a:xfrm>
          <a:off x="21166455" y="63734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65" name="直線コネクタ 76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6" name="フローチャート: 判断 765"/>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23495</xdr:rowOff>
    </xdr:from>
    <xdr:ext cx="378460" cy="259080"/>
    <xdr:sp macro="" textlink="">
      <xdr:nvSpPr>
        <xdr:cNvPr id="767" name="テキスト ボックス 766"/>
        <xdr:cNvSpPr txBox="1"/>
      </xdr:nvSpPr>
      <xdr:spPr>
        <a:xfrm>
          <a:off x="20245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8" name="直線コネクタ 76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69" name="フローチャート: 判断 768"/>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24765</xdr:rowOff>
    </xdr:from>
    <xdr:ext cx="378460" cy="259080"/>
    <xdr:sp macro="" textlink="">
      <xdr:nvSpPr>
        <xdr:cNvPr id="770" name="テキスト ボックス 769"/>
        <xdr:cNvSpPr txBox="1"/>
      </xdr:nvSpPr>
      <xdr:spPr>
        <a:xfrm>
          <a:off x="19356070" y="6368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71" name="フローチャート: 判断 770"/>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20955</xdr:rowOff>
    </xdr:from>
    <xdr:ext cx="378460" cy="258445"/>
    <xdr:sp macro="" textlink="">
      <xdr:nvSpPr>
        <xdr:cNvPr id="772" name="テキスト ボックス 771"/>
        <xdr:cNvSpPr txBox="1"/>
      </xdr:nvSpPr>
      <xdr:spPr>
        <a:xfrm>
          <a:off x="18467070" y="63646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3" name="テキスト ボックス 77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4" name="テキスト ボックス 77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5" name="テキスト ボックス 77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6" name="テキスト ボックス 77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7" name="テキスト ボックス 77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8" name="楕円 77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58445"/>
    <xdr:sp macro="" textlink="">
      <xdr:nvSpPr>
        <xdr:cNvPr id="779" name="諸支出金該当値テキスト"/>
        <xdr:cNvSpPr txBox="1"/>
      </xdr:nvSpPr>
      <xdr:spPr>
        <a:xfrm>
          <a:off x="22212300" y="6569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80" name="楕円 77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81" name="テキスト ボックス 780"/>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82" name="楕円 78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83" name="テキスト ボックス 782"/>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84" name="楕円 78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85" name="テキスト ボックス 784"/>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6" name="楕円 78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87" name="テキスト ボックス 786"/>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6" name="テキスト ボックス 79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7" name="直線コネクタ 79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8" name="直線コネクタ 797"/>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99" name="テキスト ボックス 798"/>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800" name="直線コネクタ 799"/>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6725" cy="258445"/>
    <xdr:sp macro="" textlink="">
      <xdr:nvSpPr>
        <xdr:cNvPr id="801" name="テキスト ボックス 800"/>
        <xdr:cNvSpPr txBox="1"/>
      </xdr:nvSpPr>
      <xdr:spPr>
        <a:xfrm>
          <a:off x="17820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802" name="直線コネクタ 801"/>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6725" cy="259080"/>
    <xdr:sp macro="" textlink="">
      <xdr:nvSpPr>
        <xdr:cNvPr id="803" name="テキスト ボックス 802"/>
        <xdr:cNvSpPr txBox="1"/>
      </xdr:nvSpPr>
      <xdr:spPr>
        <a:xfrm>
          <a:off x="17820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4" name="直線コネクタ 803"/>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6725" cy="258445"/>
    <xdr:sp macro="" textlink="">
      <xdr:nvSpPr>
        <xdr:cNvPr id="805" name="テキスト ボックス 804"/>
        <xdr:cNvSpPr txBox="1"/>
      </xdr:nvSpPr>
      <xdr:spPr>
        <a:xfrm>
          <a:off x="17820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6" name="直線コネクタ 805"/>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66725" cy="258445"/>
    <xdr:sp macro="" textlink="">
      <xdr:nvSpPr>
        <xdr:cNvPr id="807" name="テキスト ボックス 806"/>
        <xdr:cNvSpPr txBox="1"/>
      </xdr:nvSpPr>
      <xdr:spPr>
        <a:xfrm>
          <a:off x="17820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8" name="直線コネクタ 807"/>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809" name="テキスト ボックス 808"/>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0" name="直線コネクタ 80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1" name="テキスト ボックス 81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13" name="直線コネクタ 812"/>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9555" cy="258445"/>
    <xdr:sp macro="" textlink="">
      <xdr:nvSpPr>
        <xdr:cNvPr id="814" name="前年度繰上充用金最小値テキスト"/>
        <xdr:cNvSpPr txBox="1"/>
      </xdr:nvSpPr>
      <xdr:spPr>
        <a:xfrm>
          <a:off x="22212300" y="10261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5" name="直線コネクタ 814"/>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59080"/>
    <xdr:sp macro="" textlink="">
      <xdr:nvSpPr>
        <xdr:cNvPr id="816" name="前年度繰上充用金最大値テキスト"/>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7" name="直線コネクタ 816"/>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8" name="直線コネクタ 817"/>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690" cy="258445"/>
    <xdr:sp macro="" textlink="">
      <xdr:nvSpPr>
        <xdr:cNvPr id="819" name="前年度繰上充用金平均値テキスト"/>
        <xdr:cNvSpPr txBox="1"/>
      </xdr:nvSpPr>
      <xdr:spPr>
        <a:xfrm>
          <a:off x="22212300" y="1000760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20" name="フローチャート: 判断 819"/>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21" name="直線コネクタ 820"/>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40640</xdr:rowOff>
    </xdr:from>
    <xdr:to xmlns:xdr="http://schemas.openxmlformats.org/drawingml/2006/spreadsheetDrawing">
      <xdr:col>112</xdr:col>
      <xdr:colOff>38100</xdr:colOff>
      <xdr:row>59</xdr:row>
      <xdr:rowOff>141605</xdr:rowOff>
    </xdr:to>
    <xdr:sp macro="" textlink="">
      <xdr:nvSpPr>
        <xdr:cNvPr id="822" name="フローチャート: 判断 821"/>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158115</xdr:rowOff>
    </xdr:from>
    <xdr:ext cx="313690" cy="258445"/>
    <xdr:sp macro="" textlink="">
      <xdr:nvSpPr>
        <xdr:cNvPr id="823" name="テキスト ボックス 822"/>
        <xdr:cNvSpPr txBox="1"/>
      </xdr:nvSpPr>
      <xdr:spPr>
        <a:xfrm>
          <a:off x="21166455" y="99307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24" name="直線コネクタ 823"/>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140970</xdr:rowOff>
    </xdr:to>
    <xdr:sp macro="" textlink="">
      <xdr:nvSpPr>
        <xdr:cNvPr id="825" name="フローチャート: 判断 824"/>
        <xdr:cNvSpPr/>
      </xdr:nvSpPr>
      <xdr:spPr>
        <a:xfrm>
          <a:off x="20383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157480</xdr:rowOff>
    </xdr:from>
    <xdr:ext cx="313690" cy="258445"/>
    <xdr:sp macro="" textlink="">
      <xdr:nvSpPr>
        <xdr:cNvPr id="826" name="テキスト ボックス 825"/>
        <xdr:cNvSpPr txBox="1"/>
      </xdr:nvSpPr>
      <xdr:spPr>
        <a:xfrm>
          <a:off x="20277455" y="99301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27" name="直線コネクタ 826"/>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139065</xdr:rowOff>
    </xdr:to>
    <xdr:sp macro="" textlink="">
      <xdr:nvSpPr>
        <xdr:cNvPr id="828" name="フローチャート: 判断 827"/>
        <xdr:cNvSpPr/>
      </xdr:nvSpPr>
      <xdr:spPr>
        <a:xfrm>
          <a:off x="19494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155575</xdr:rowOff>
    </xdr:from>
    <xdr:ext cx="313690" cy="258445"/>
    <xdr:sp macro="" textlink="">
      <xdr:nvSpPr>
        <xdr:cNvPr id="829" name="テキスト ボックス 828"/>
        <xdr:cNvSpPr txBox="1"/>
      </xdr:nvSpPr>
      <xdr:spPr>
        <a:xfrm>
          <a:off x="19388455" y="99282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139065</xdr:rowOff>
    </xdr:to>
    <xdr:sp macro="" textlink="">
      <xdr:nvSpPr>
        <xdr:cNvPr id="830" name="フローチャート: 判断 829"/>
        <xdr:cNvSpPr/>
      </xdr:nvSpPr>
      <xdr:spPr>
        <a:xfrm>
          <a:off x="18605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155575</xdr:rowOff>
    </xdr:from>
    <xdr:ext cx="313690" cy="258445"/>
    <xdr:sp macro="" textlink="">
      <xdr:nvSpPr>
        <xdr:cNvPr id="831" name="テキスト ボックス 830"/>
        <xdr:cNvSpPr txBox="1"/>
      </xdr:nvSpPr>
      <xdr:spPr>
        <a:xfrm>
          <a:off x="18499455" y="99282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2" name="テキスト ボックス 83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3" name="テキスト ボックス 83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4" name="テキスト ボックス 83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5" name="テキスト ボックス 83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6" name="テキスト ボックス 83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7" name="楕円 836"/>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9555" cy="258445"/>
    <xdr:sp macro="" textlink="">
      <xdr:nvSpPr>
        <xdr:cNvPr id="838" name="前年度繰上充用金該当値テキスト"/>
        <xdr:cNvSpPr txBox="1"/>
      </xdr:nvSpPr>
      <xdr:spPr>
        <a:xfrm>
          <a:off x="22212300" y="10134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9" name="楕円 838"/>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40" name="テキスト ボックス 839"/>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41" name="楕円 840"/>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42" name="テキスト ボックス 841"/>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43" name="楕円 842"/>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44" name="テキスト ボックス 843"/>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5" name="楕円 844"/>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46" name="テキスト ボックス 845"/>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7" name="正方形/長方形 8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8" name="正方形/長方形 84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9" name="テキスト ボックス 84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衛生費と教育費が類似団体平均を大きく上回っているのは、病院と大学を有していることによるものです。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また、労働費は人材育成確保のための助成金拡充、民生費は認定こども園建設工事、土木費は除排雪委託事業費と市営団地改修事業の増が主な増額理由として挙げられます。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前年度より</a:t>
          </a:r>
          <a:r>
            <a:rPr kumimoji="1" lang="ja-JP" altLang="en-US" sz="1400">
              <a:latin typeface="ＭＳ ゴシック"/>
              <a:ea typeface="ＭＳ ゴシック"/>
            </a:rPr>
            <a:t>普通交付税額や臨財債発行可能額が減となり、標準財政規模が減少、今後の事業に備え積み立ててきた</a:t>
          </a:r>
          <a:r>
            <a:rPr kumimoji="1" lang="ja-JP" altLang="en-US" sz="1400">
              <a:latin typeface="ＭＳ ゴシック"/>
              <a:ea typeface="ＭＳ ゴシック"/>
            </a:rPr>
            <a:t>財政調整基金の割合が増となりました。　　　　</a:t>
          </a:r>
          <a:endParaRPr kumimoji="1" lang="ja-JP" altLang="en-US" sz="1400">
            <a:latin typeface="ＭＳ ゴシック"/>
            <a:ea typeface="ＭＳ ゴシック"/>
          </a:endParaRPr>
        </a:p>
        <a:p>
          <a:r>
            <a:rPr kumimoji="1" lang="ja-JP" altLang="en-US" sz="1400">
              <a:latin typeface="ＭＳ ゴシック"/>
              <a:ea typeface="ＭＳ ゴシック"/>
            </a:rPr>
            <a:t>　本年度は物価高騰や人件費上昇の影響を受け、経常経費が増大し、財政の硬直化が顕著となった年でした。　　　　</a:t>
          </a:r>
          <a:endParaRPr kumimoji="1" lang="ja-JP" altLang="en-US" sz="1400">
            <a:latin typeface="ＭＳ ゴシック"/>
            <a:ea typeface="ＭＳ ゴシック"/>
          </a:endParaRPr>
        </a:p>
        <a:p>
          <a:r>
            <a:rPr kumimoji="1" lang="ja-JP" altLang="en-US" sz="1400">
              <a:latin typeface="ＭＳ ゴシック"/>
              <a:ea typeface="ＭＳ ゴシック"/>
            </a:rPr>
            <a:t>　今まで以上に事業・事務の見直し</a:t>
          </a:r>
          <a:r>
            <a:rPr kumimoji="1" lang="ja-JP" altLang="en-US" sz="1400">
              <a:latin typeface="ＭＳ ゴシック"/>
              <a:ea typeface="ＭＳ ゴシック"/>
            </a:rPr>
            <a:t>など行財政改革を推進し、健全な財政運営に努めます。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連結赤字比率においては、赤字が発生しておらず、概ね良好な状態にあると言えます。</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しかしながら、昨今の人件費、</a:t>
          </a:r>
          <a:r>
            <a:rPr kumimoji="1" lang="ja-JP" altLang="en-US" sz="1400">
              <a:latin typeface="ＭＳ ゴシック"/>
              <a:ea typeface="ＭＳ ゴシック"/>
            </a:rPr>
            <a:t>資材単価の上昇などの影響による経費の増加は</a:t>
          </a:r>
          <a:r>
            <a:rPr kumimoji="1" lang="ja-JP" altLang="en-US" sz="1400">
              <a:latin typeface="ＭＳ ゴシック"/>
              <a:ea typeface="ＭＳ ゴシック"/>
            </a:rPr>
            <a:t>今後も続くと想定されることから、</a:t>
          </a:r>
          <a:r>
            <a:rPr kumimoji="1" lang="ja-JP" altLang="en-US" sz="1400">
              <a:latin typeface="ＭＳ ゴシック"/>
              <a:ea typeface="ＭＳ ゴシック"/>
            </a:rPr>
            <a:t>事業・事務の見直しなど行財政改革を推進し、健全な財政運営に努めます。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25059418</v>
      </c>
      <c r="BO4" s="216"/>
      <c r="BP4" s="216"/>
      <c r="BQ4" s="216"/>
      <c r="BR4" s="216"/>
      <c r="BS4" s="216"/>
      <c r="BT4" s="216"/>
      <c r="BU4" s="219"/>
      <c r="BV4" s="213">
        <v>24203040</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2.7</v>
      </c>
      <c r="CU4" s="237"/>
      <c r="CV4" s="237"/>
      <c r="CW4" s="237"/>
      <c r="CX4" s="237"/>
      <c r="CY4" s="237"/>
      <c r="CZ4" s="237"/>
      <c r="DA4" s="245"/>
      <c r="DB4" s="229">
        <v>3.5</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72</v>
      </c>
      <c r="AV5" s="139"/>
      <c r="AW5" s="139"/>
      <c r="AX5" s="139"/>
      <c r="AY5" s="190" t="s">
        <v>147</v>
      </c>
      <c r="AZ5" s="198"/>
      <c r="BA5" s="198"/>
      <c r="BB5" s="198"/>
      <c r="BC5" s="198"/>
      <c r="BD5" s="198"/>
      <c r="BE5" s="198"/>
      <c r="BF5" s="198"/>
      <c r="BG5" s="198"/>
      <c r="BH5" s="198"/>
      <c r="BI5" s="198"/>
      <c r="BJ5" s="198"/>
      <c r="BK5" s="198"/>
      <c r="BL5" s="198"/>
      <c r="BM5" s="209"/>
      <c r="BN5" s="214">
        <v>24702214</v>
      </c>
      <c r="BO5" s="217"/>
      <c r="BP5" s="217"/>
      <c r="BQ5" s="217"/>
      <c r="BR5" s="217"/>
      <c r="BS5" s="217"/>
      <c r="BT5" s="217"/>
      <c r="BU5" s="220"/>
      <c r="BV5" s="214">
        <v>23739090</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96.4</v>
      </c>
      <c r="CU5" s="238"/>
      <c r="CV5" s="238"/>
      <c r="CW5" s="238"/>
      <c r="CX5" s="238"/>
      <c r="CY5" s="238"/>
      <c r="CZ5" s="238"/>
      <c r="DA5" s="246"/>
      <c r="DB5" s="230">
        <v>90</v>
      </c>
      <c r="DC5" s="238"/>
      <c r="DD5" s="238"/>
      <c r="DE5" s="238"/>
      <c r="DF5" s="238"/>
      <c r="DG5" s="238"/>
      <c r="DH5" s="238"/>
      <c r="DI5" s="246"/>
    </row>
    <row r="6" spans="1:119" ht="18.75" customHeight="1">
      <c r="A6" s="2"/>
      <c r="B6" s="8" t="s">
        <v>159</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168</v>
      </c>
      <c r="AZ6" s="198"/>
      <c r="BA6" s="198"/>
      <c r="BB6" s="198"/>
      <c r="BC6" s="198"/>
      <c r="BD6" s="198"/>
      <c r="BE6" s="198"/>
      <c r="BF6" s="198"/>
      <c r="BG6" s="198"/>
      <c r="BH6" s="198"/>
      <c r="BI6" s="198"/>
      <c r="BJ6" s="198"/>
      <c r="BK6" s="198"/>
      <c r="BL6" s="198"/>
      <c r="BM6" s="209"/>
      <c r="BN6" s="214">
        <v>357204</v>
      </c>
      <c r="BO6" s="217"/>
      <c r="BP6" s="217"/>
      <c r="BQ6" s="217"/>
      <c r="BR6" s="217"/>
      <c r="BS6" s="217"/>
      <c r="BT6" s="217"/>
      <c r="BU6" s="220"/>
      <c r="BV6" s="214">
        <v>463950</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97.4</v>
      </c>
      <c r="CU6" s="239"/>
      <c r="CV6" s="239"/>
      <c r="CW6" s="239"/>
      <c r="CX6" s="239"/>
      <c r="CY6" s="239"/>
      <c r="CZ6" s="239"/>
      <c r="DA6" s="247"/>
      <c r="DB6" s="231">
        <v>93.4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72</v>
      </c>
      <c r="AV7" s="139"/>
      <c r="AW7" s="139"/>
      <c r="AX7" s="139"/>
      <c r="AY7" s="190" t="s">
        <v>171</v>
      </c>
      <c r="AZ7" s="198"/>
      <c r="BA7" s="198"/>
      <c r="BB7" s="198"/>
      <c r="BC7" s="198"/>
      <c r="BD7" s="198"/>
      <c r="BE7" s="198"/>
      <c r="BF7" s="198"/>
      <c r="BG7" s="198"/>
      <c r="BH7" s="198"/>
      <c r="BI7" s="198"/>
      <c r="BJ7" s="198"/>
      <c r="BK7" s="198"/>
      <c r="BL7" s="198"/>
      <c r="BM7" s="209"/>
      <c r="BN7" s="214">
        <v>6965</v>
      </c>
      <c r="BO7" s="217"/>
      <c r="BP7" s="217"/>
      <c r="BQ7" s="217"/>
      <c r="BR7" s="217"/>
      <c r="BS7" s="217"/>
      <c r="BT7" s="217"/>
      <c r="BU7" s="220"/>
      <c r="BV7" s="214">
        <v>1895</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12919413</v>
      </c>
      <c r="CU7" s="217"/>
      <c r="CV7" s="217"/>
      <c r="CW7" s="217"/>
      <c r="CX7" s="217"/>
      <c r="CY7" s="217"/>
      <c r="CZ7" s="217"/>
      <c r="DA7" s="220"/>
      <c r="DB7" s="214">
        <v>13236780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173</v>
      </c>
      <c r="AN8" s="58"/>
      <c r="AO8" s="58"/>
      <c r="AP8" s="58"/>
      <c r="AQ8" s="58"/>
      <c r="AR8" s="58"/>
      <c r="AS8" s="58"/>
      <c r="AT8" s="63"/>
      <c r="AU8" s="182" t="s">
        <v>72</v>
      </c>
      <c r="AV8" s="139"/>
      <c r="AW8" s="139"/>
      <c r="AX8" s="139"/>
      <c r="AY8" s="190" t="s">
        <v>176</v>
      </c>
      <c r="AZ8" s="198"/>
      <c r="BA8" s="198"/>
      <c r="BB8" s="198"/>
      <c r="BC8" s="198"/>
      <c r="BD8" s="198"/>
      <c r="BE8" s="198"/>
      <c r="BF8" s="198"/>
      <c r="BG8" s="198"/>
      <c r="BH8" s="198"/>
      <c r="BI8" s="198"/>
      <c r="BJ8" s="198"/>
      <c r="BK8" s="198"/>
      <c r="BL8" s="198"/>
      <c r="BM8" s="209"/>
      <c r="BN8" s="214">
        <v>350239</v>
      </c>
      <c r="BO8" s="217"/>
      <c r="BP8" s="217"/>
      <c r="BQ8" s="217"/>
      <c r="BR8" s="217"/>
      <c r="BS8" s="217"/>
      <c r="BT8" s="217"/>
      <c r="BU8" s="220"/>
      <c r="BV8" s="214">
        <v>462055</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0.27</v>
      </c>
      <c r="CU8" s="240"/>
      <c r="CV8" s="240"/>
      <c r="CW8" s="240"/>
      <c r="CX8" s="240"/>
      <c r="CY8" s="240"/>
      <c r="CZ8" s="240"/>
      <c r="DA8" s="248"/>
      <c r="DB8" s="232">
        <v>0.27</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27282</v>
      </c>
      <c r="S9" s="106"/>
      <c r="T9" s="106"/>
      <c r="U9" s="106"/>
      <c r="V9" s="117"/>
      <c r="W9" s="127" t="s">
        <v>179</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-111816</v>
      </c>
      <c r="BO9" s="217"/>
      <c r="BP9" s="217"/>
      <c r="BQ9" s="217"/>
      <c r="BR9" s="217"/>
      <c r="BS9" s="217"/>
      <c r="BT9" s="217"/>
      <c r="BU9" s="220"/>
      <c r="BV9" s="214">
        <v>81852</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16.8</v>
      </c>
      <c r="CU9" s="238"/>
      <c r="CV9" s="238"/>
      <c r="CW9" s="238"/>
      <c r="CX9" s="238"/>
      <c r="CY9" s="238"/>
      <c r="CZ9" s="238"/>
      <c r="DA9" s="246"/>
      <c r="DB9" s="230">
        <v>16.5</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29048</v>
      </c>
      <c r="S10" s="80"/>
      <c r="T10" s="80"/>
      <c r="U10" s="80"/>
      <c r="V10" s="118"/>
      <c r="W10" s="128"/>
      <c r="X10" s="54"/>
      <c r="Y10" s="54"/>
      <c r="Z10" s="54"/>
      <c r="AA10" s="54"/>
      <c r="AB10" s="54"/>
      <c r="AC10" s="54"/>
      <c r="AD10" s="54"/>
      <c r="AE10" s="54"/>
      <c r="AF10" s="54"/>
      <c r="AG10" s="54"/>
      <c r="AH10" s="54"/>
      <c r="AI10" s="54"/>
      <c r="AJ10" s="54"/>
      <c r="AK10" s="54"/>
      <c r="AL10" s="165"/>
      <c r="AM10" s="175" t="s">
        <v>184</v>
      </c>
      <c r="AN10" s="58"/>
      <c r="AO10" s="58"/>
      <c r="AP10" s="58"/>
      <c r="AQ10" s="58"/>
      <c r="AR10" s="58"/>
      <c r="AS10" s="58"/>
      <c r="AT10" s="63"/>
      <c r="AU10" s="182" t="s">
        <v>187</v>
      </c>
      <c r="AV10" s="139"/>
      <c r="AW10" s="139"/>
      <c r="AX10" s="139"/>
      <c r="AY10" s="190" t="s">
        <v>188</v>
      </c>
      <c r="AZ10" s="198"/>
      <c r="BA10" s="198"/>
      <c r="BB10" s="198"/>
      <c r="BC10" s="198"/>
      <c r="BD10" s="198"/>
      <c r="BE10" s="198"/>
      <c r="BF10" s="198"/>
      <c r="BG10" s="198"/>
      <c r="BH10" s="198"/>
      <c r="BI10" s="198"/>
      <c r="BJ10" s="198"/>
      <c r="BK10" s="198"/>
      <c r="BL10" s="198"/>
      <c r="BM10" s="209"/>
      <c r="BN10" s="214">
        <v>1875</v>
      </c>
      <c r="BO10" s="217"/>
      <c r="BP10" s="217"/>
      <c r="BQ10" s="217"/>
      <c r="BR10" s="217"/>
      <c r="BS10" s="217"/>
      <c r="BT10" s="217"/>
      <c r="BU10" s="220"/>
      <c r="BV10" s="214">
        <v>526</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133</v>
      </c>
      <c r="S11" s="107"/>
      <c r="T11" s="107"/>
      <c r="U11" s="107"/>
      <c r="V11" s="119"/>
      <c r="W11" s="128"/>
      <c r="X11" s="54"/>
      <c r="Y11" s="54"/>
      <c r="Z11" s="54"/>
      <c r="AA11" s="54"/>
      <c r="AB11" s="54"/>
      <c r="AC11" s="54"/>
      <c r="AD11" s="54"/>
      <c r="AE11" s="54"/>
      <c r="AF11" s="54"/>
      <c r="AG11" s="54"/>
      <c r="AH11" s="54"/>
      <c r="AI11" s="54"/>
      <c r="AJ11" s="54"/>
      <c r="AK11" s="54"/>
      <c r="AL11" s="165"/>
      <c r="AM11" s="175" t="s">
        <v>194</v>
      </c>
      <c r="AN11" s="58"/>
      <c r="AO11" s="58"/>
      <c r="AP11" s="58"/>
      <c r="AQ11" s="58"/>
      <c r="AR11" s="58"/>
      <c r="AS11" s="58"/>
      <c r="AT11" s="63"/>
      <c r="AU11" s="182" t="s">
        <v>72</v>
      </c>
      <c r="AV11" s="139"/>
      <c r="AW11" s="139"/>
      <c r="AX11" s="139"/>
      <c r="AY11" s="190" t="s">
        <v>195</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198</v>
      </c>
      <c r="CE11" s="111"/>
      <c r="CF11" s="111"/>
      <c r="CG11" s="111"/>
      <c r="CH11" s="111"/>
      <c r="CI11" s="111"/>
      <c r="CJ11" s="111"/>
      <c r="CK11" s="111"/>
      <c r="CL11" s="111"/>
      <c r="CM11" s="111"/>
      <c r="CN11" s="111"/>
      <c r="CO11" s="111"/>
      <c r="CP11" s="111"/>
      <c r="CQ11" s="111"/>
      <c r="CR11" s="111"/>
      <c r="CS11" s="211"/>
      <c r="CT11" s="232" t="s">
        <v>199</v>
      </c>
      <c r="CU11" s="240"/>
      <c r="CV11" s="240"/>
      <c r="CW11" s="240"/>
      <c r="CX11" s="240"/>
      <c r="CY11" s="240"/>
      <c r="CZ11" s="240"/>
      <c r="DA11" s="248"/>
      <c r="DB11" s="232" t="s">
        <v>199</v>
      </c>
      <c r="DC11" s="240"/>
      <c r="DD11" s="240"/>
      <c r="DE11" s="240"/>
      <c r="DF11" s="240"/>
      <c r="DG11" s="240"/>
      <c r="DH11" s="240"/>
      <c r="DI11" s="248"/>
    </row>
    <row r="12" spans="1:119" ht="18.75" customHeight="1">
      <c r="A12" s="2"/>
      <c r="B12" s="11" t="s">
        <v>201</v>
      </c>
      <c r="C12" s="28"/>
      <c r="D12" s="28"/>
      <c r="E12" s="28"/>
      <c r="F12" s="28"/>
      <c r="G12" s="28"/>
      <c r="H12" s="28"/>
      <c r="I12" s="28"/>
      <c r="J12" s="28"/>
      <c r="K12" s="60"/>
      <c r="L12" s="66" t="s">
        <v>202</v>
      </c>
      <c r="M12" s="75"/>
      <c r="N12" s="75"/>
      <c r="O12" s="75"/>
      <c r="P12" s="75"/>
      <c r="Q12" s="87"/>
      <c r="R12" s="99">
        <v>26020</v>
      </c>
      <c r="S12" s="108"/>
      <c r="T12" s="108"/>
      <c r="U12" s="108"/>
      <c r="V12" s="120"/>
      <c r="W12" s="132" t="s">
        <v>8</v>
      </c>
      <c r="X12" s="139"/>
      <c r="Y12" s="139"/>
      <c r="Z12" s="139"/>
      <c r="AA12" s="139"/>
      <c r="AB12" s="144"/>
      <c r="AC12" s="148" t="s">
        <v>106</v>
      </c>
      <c r="AD12" s="155"/>
      <c r="AE12" s="155"/>
      <c r="AF12" s="155"/>
      <c r="AG12" s="158"/>
      <c r="AH12" s="148" t="s">
        <v>204</v>
      </c>
      <c r="AI12" s="155"/>
      <c r="AJ12" s="155"/>
      <c r="AK12" s="155"/>
      <c r="AL12" s="170"/>
      <c r="AM12" s="175" t="s">
        <v>206</v>
      </c>
      <c r="AN12" s="58"/>
      <c r="AO12" s="58"/>
      <c r="AP12" s="58"/>
      <c r="AQ12" s="58"/>
      <c r="AR12" s="58"/>
      <c r="AS12" s="58"/>
      <c r="AT12" s="63"/>
      <c r="AU12" s="182" t="s">
        <v>187</v>
      </c>
      <c r="AV12" s="139"/>
      <c r="AW12" s="139"/>
      <c r="AX12" s="139"/>
      <c r="AY12" s="190" t="s">
        <v>209</v>
      </c>
      <c r="AZ12" s="198"/>
      <c r="BA12" s="198"/>
      <c r="BB12" s="198"/>
      <c r="BC12" s="198"/>
      <c r="BD12" s="198"/>
      <c r="BE12" s="198"/>
      <c r="BF12" s="198"/>
      <c r="BG12" s="198"/>
      <c r="BH12" s="198"/>
      <c r="BI12" s="198"/>
      <c r="BJ12" s="198"/>
      <c r="BK12" s="198"/>
      <c r="BL12" s="198"/>
      <c r="BM12" s="209"/>
      <c r="BN12" s="214">
        <v>125643</v>
      </c>
      <c r="BO12" s="217"/>
      <c r="BP12" s="217"/>
      <c r="BQ12" s="217"/>
      <c r="BR12" s="217"/>
      <c r="BS12" s="217"/>
      <c r="BT12" s="217"/>
      <c r="BU12" s="220"/>
      <c r="BV12" s="214">
        <v>48099</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199</v>
      </c>
      <c r="CU12" s="240"/>
      <c r="CV12" s="240"/>
      <c r="CW12" s="240"/>
      <c r="CX12" s="240"/>
      <c r="CY12" s="240"/>
      <c r="CZ12" s="240"/>
      <c r="DA12" s="248"/>
      <c r="DB12" s="232" t="s">
        <v>199</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25940</v>
      </c>
      <c r="S13" s="109"/>
      <c r="T13" s="109"/>
      <c r="U13" s="109"/>
      <c r="V13" s="121"/>
      <c r="W13" s="130" t="s">
        <v>214</v>
      </c>
      <c r="X13" s="56"/>
      <c r="Y13" s="56"/>
      <c r="Z13" s="56"/>
      <c r="AA13" s="56"/>
      <c r="AB13" s="25"/>
      <c r="AC13" s="72">
        <v>1367</v>
      </c>
      <c r="AD13" s="80"/>
      <c r="AE13" s="80"/>
      <c r="AF13" s="80"/>
      <c r="AG13" s="84"/>
      <c r="AH13" s="72">
        <v>1666</v>
      </c>
      <c r="AI13" s="80"/>
      <c r="AJ13" s="80"/>
      <c r="AK13" s="80"/>
      <c r="AL13" s="118"/>
      <c r="AM13" s="175" t="s">
        <v>218</v>
      </c>
      <c r="AN13" s="58"/>
      <c r="AO13" s="58"/>
      <c r="AP13" s="58"/>
      <c r="AQ13" s="58"/>
      <c r="AR13" s="58"/>
      <c r="AS13" s="58"/>
      <c r="AT13" s="63"/>
      <c r="AU13" s="182" t="s">
        <v>187</v>
      </c>
      <c r="AV13" s="139"/>
      <c r="AW13" s="139"/>
      <c r="AX13" s="139"/>
      <c r="AY13" s="190" t="s">
        <v>220</v>
      </c>
      <c r="AZ13" s="198"/>
      <c r="BA13" s="198"/>
      <c r="BB13" s="198"/>
      <c r="BC13" s="198"/>
      <c r="BD13" s="198"/>
      <c r="BE13" s="198"/>
      <c r="BF13" s="198"/>
      <c r="BG13" s="198"/>
      <c r="BH13" s="198"/>
      <c r="BI13" s="198"/>
      <c r="BJ13" s="198"/>
      <c r="BK13" s="198"/>
      <c r="BL13" s="198"/>
      <c r="BM13" s="209"/>
      <c r="BN13" s="214">
        <v>-235584</v>
      </c>
      <c r="BO13" s="217"/>
      <c r="BP13" s="217"/>
      <c r="BQ13" s="217"/>
      <c r="BR13" s="217"/>
      <c r="BS13" s="217"/>
      <c r="BT13" s="217"/>
      <c r="BU13" s="220"/>
      <c r="BV13" s="214">
        <v>34279</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10.3</v>
      </c>
      <c r="CU13" s="238"/>
      <c r="CV13" s="238"/>
      <c r="CW13" s="238"/>
      <c r="CX13" s="238"/>
      <c r="CY13" s="238"/>
      <c r="CZ13" s="238"/>
      <c r="DA13" s="246"/>
      <c r="DB13" s="230">
        <v>10.199999999999999</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26663</v>
      </c>
      <c r="S14" s="109"/>
      <c r="T14" s="109"/>
      <c r="U14" s="109"/>
      <c r="V14" s="121"/>
      <c r="W14" s="129"/>
      <c r="X14" s="57"/>
      <c r="Y14" s="57"/>
      <c r="Z14" s="57"/>
      <c r="AA14" s="57"/>
      <c r="AB14" s="24"/>
      <c r="AC14" s="149">
        <v>10.199999999999999</v>
      </c>
      <c r="AD14" s="156"/>
      <c r="AE14" s="156"/>
      <c r="AF14" s="156"/>
      <c r="AG14" s="159"/>
      <c r="AH14" s="149">
        <v>12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v>5.2</v>
      </c>
      <c r="CU14" s="242"/>
      <c r="CV14" s="242"/>
      <c r="CW14" s="242"/>
      <c r="CX14" s="242"/>
      <c r="CY14" s="242"/>
      <c r="CZ14" s="242"/>
      <c r="DA14" s="250"/>
      <c r="DB14" s="234">
        <v>7.5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26586</v>
      </c>
      <c r="S15" s="109"/>
      <c r="T15" s="109"/>
      <c r="U15" s="109"/>
      <c r="V15" s="121"/>
      <c r="W15" s="130" t="s">
        <v>6</v>
      </c>
      <c r="X15" s="56"/>
      <c r="Y15" s="56"/>
      <c r="Z15" s="56"/>
      <c r="AA15" s="56"/>
      <c r="AB15" s="25"/>
      <c r="AC15" s="72">
        <v>1519</v>
      </c>
      <c r="AD15" s="80"/>
      <c r="AE15" s="80"/>
      <c r="AF15" s="80"/>
      <c r="AG15" s="84"/>
      <c r="AH15" s="72">
        <v>1612</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3242639</v>
      </c>
      <c r="BO15" s="216"/>
      <c r="BP15" s="216"/>
      <c r="BQ15" s="216"/>
      <c r="BR15" s="216"/>
      <c r="BS15" s="216"/>
      <c r="BT15" s="216"/>
      <c r="BU15" s="219"/>
      <c r="BV15" s="213">
        <v>3124895</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210</v>
      </c>
      <c r="S16" s="110"/>
      <c r="T16" s="110"/>
      <c r="U16" s="110"/>
      <c r="V16" s="122"/>
      <c r="W16" s="129"/>
      <c r="X16" s="57"/>
      <c r="Y16" s="57"/>
      <c r="Z16" s="57"/>
      <c r="AA16" s="57"/>
      <c r="AB16" s="24"/>
      <c r="AC16" s="149">
        <v>11.4</v>
      </c>
      <c r="AD16" s="156"/>
      <c r="AE16" s="156"/>
      <c r="AF16" s="156"/>
      <c r="AG16" s="159"/>
      <c r="AH16" s="149">
        <v>11.6</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12001298</v>
      </c>
      <c r="BO16" s="217"/>
      <c r="BP16" s="217"/>
      <c r="BQ16" s="217"/>
      <c r="BR16" s="217"/>
      <c r="BS16" s="217"/>
      <c r="BT16" s="217"/>
      <c r="BU16" s="220"/>
      <c r="BV16" s="214">
        <v>12015314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210</v>
      </c>
      <c r="S17" s="110"/>
      <c r="T17" s="110"/>
      <c r="U17" s="110"/>
      <c r="V17" s="122"/>
      <c r="W17" s="130" t="s">
        <v>92</v>
      </c>
      <c r="X17" s="56"/>
      <c r="Y17" s="56"/>
      <c r="Z17" s="56"/>
      <c r="AA17" s="56"/>
      <c r="AB17" s="25"/>
      <c r="AC17" s="72">
        <v>10479</v>
      </c>
      <c r="AD17" s="80"/>
      <c r="AE17" s="80"/>
      <c r="AF17" s="80"/>
      <c r="AG17" s="84"/>
      <c r="AH17" s="72">
        <v>10652</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4024981</v>
      </c>
      <c r="BO17" s="217"/>
      <c r="BP17" s="217"/>
      <c r="BQ17" s="217"/>
      <c r="BR17" s="217"/>
      <c r="BS17" s="217"/>
      <c r="BT17" s="217"/>
      <c r="BU17" s="220"/>
      <c r="BV17" s="214">
        <v>3862213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231</v>
      </c>
      <c r="C18" s="31"/>
      <c r="D18" s="31"/>
      <c r="E18" s="49"/>
      <c r="F18" s="49"/>
      <c r="G18" s="49"/>
      <c r="H18" s="49"/>
      <c r="I18" s="49"/>
      <c r="J18" s="49"/>
      <c r="K18" s="49"/>
      <c r="L18" s="70">
        <v>535.20000000000005</v>
      </c>
      <c r="M18" s="70"/>
      <c r="N18" s="70"/>
      <c r="O18" s="70"/>
      <c r="P18" s="70"/>
      <c r="Q18" s="70"/>
      <c r="R18" s="102"/>
      <c r="S18" s="102"/>
      <c r="T18" s="102"/>
      <c r="U18" s="102"/>
      <c r="V18" s="123"/>
      <c r="W18" s="131"/>
      <c r="X18" s="138"/>
      <c r="Y18" s="138"/>
      <c r="Z18" s="138"/>
      <c r="AA18" s="138"/>
      <c r="AB18" s="26"/>
      <c r="AC18" s="150">
        <v>78.400000000000006</v>
      </c>
      <c r="AD18" s="157"/>
      <c r="AE18" s="157"/>
      <c r="AF18" s="157"/>
      <c r="AG18" s="160"/>
      <c r="AH18" s="150">
        <v>76.5</v>
      </c>
      <c r="AI18" s="157"/>
      <c r="AJ18" s="157"/>
      <c r="AK18" s="157"/>
      <c r="AL18" s="172"/>
      <c r="AM18" s="175"/>
      <c r="AN18" s="58"/>
      <c r="AO18" s="58"/>
      <c r="AP18" s="58"/>
      <c r="AQ18" s="58"/>
      <c r="AR18" s="58"/>
      <c r="AS18" s="58"/>
      <c r="AT18" s="63"/>
      <c r="AU18" s="182"/>
      <c r="AV18" s="139"/>
      <c r="AW18" s="139"/>
      <c r="AX18" s="139"/>
      <c r="AY18" s="190" t="s">
        <v>232</v>
      </c>
      <c r="AZ18" s="198"/>
      <c r="BA18" s="198"/>
      <c r="BB18" s="198"/>
      <c r="BC18" s="198"/>
      <c r="BD18" s="198"/>
      <c r="BE18" s="198"/>
      <c r="BF18" s="198"/>
      <c r="BG18" s="198"/>
      <c r="BH18" s="198"/>
      <c r="BI18" s="198"/>
      <c r="BJ18" s="198"/>
      <c r="BK18" s="198"/>
      <c r="BL18" s="198"/>
      <c r="BM18" s="209"/>
      <c r="BN18" s="214">
        <v>12613088</v>
      </c>
      <c r="BO18" s="217"/>
      <c r="BP18" s="217"/>
      <c r="BQ18" s="217"/>
      <c r="BR18" s="217"/>
      <c r="BS18" s="217"/>
      <c r="BT18" s="217"/>
      <c r="BU18" s="220"/>
      <c r="BV18" s="214">
        <v>12147631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51</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233</v>
      </c>
      <c r="AZ19" s="198"/>
      <c r="BA19" s="198"/>
      <c r="BB19" s="198"/>
      <c r="BC19" s="198"/>
      <c r="BD19" s="198"/>
      <c r="BE19" s="198"/>
      <c r="BF19" s="198"/>
      <c r="BG19" s="198"/>
      <c r="BH19" s="198"/>
      <c r="BI19" s="198"/>
      <c r="BJ19" s="198"/>
      <c r="BK19" s="198"/>
      <c r="BL19" s="198"/>
      <c r="BM19" s="209"/>
      <c r="BN19" s="214">
        <v>15915717</v>
      </c>
      <c r="BO19" s="217"/>
      <c r="BP19" s="217"/>
      <c r="BQ19" s="217"/>
      <c r="BR19" s="217"/>
      <c r="BS19" s="217"/>
      <c r="BT19" s="217"/>
      <c r="BU19" s="220"/>
      <c r="BV19" s="214">
        <v>15557664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12810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8</v>
      </c>
      <c r="F22" s="56"/>
      <c r="G22" s="56"/>
      <c r="H22" s="56"/>
      <c r="I22" s="56"/>
      <c r="J22" s="56"/>
      <c r="K22" s="25"/>
      <c r="L22" s="50" t="s">
        <v>241</v>
      </c>
      <c r="M22" s="56"/>
      <c r="N22" s="56"/>
      <c r="O22" s="56"/>
      <c r="P22" s="25"/>
      <c r="Q22" s="92" t="s">
        <v>243</v>
      </c>
      <c r="R22" s="104"/>
      <c r="S22" s="104"/>
      <c r="T22" s="104"/>
      <c r="U22" s="104"/>
      <c r="V22" s="125"/>
      <c r="W22" s="133" t="s">
        <v>244</v>
      </c>
      <c r="X22" s="33"/>
      <c r="Y22" s="41"/>
      <c r="Z22" s="50" t="s">
        <v>8</v>
      </c>
      <c r="AA22" s="56"/>
      <c r="AB22" s="56"/>
      <c r="AC22" s="56"/>
      <c r="AD22" s="56"/>
      <c r="AE22" s="56"/>
      <c r="AF22" s="56"/>
      <c r="AG22" s="25"/>
      <c r="AH22" s="163" t="s">
        <v>181</v>
      </c>
      <c r="AI22" s="56"/>
      <c r="AJ22" s="56"/>
      <c r="AK22" s="56"/>
      <c r="AL22" s="25"/>
      <c r="AM22" s="163" t="s">
        <v>245</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25249829</v>
      </c>
      <c r="BO22" s="216"/>
      <c r="BP22" s="216"/>
      <c r="BQ22" s="216"/>
      <c r="BR22" s="216"/>
      <c r="BS22" s="216"/>
      <c r="BT22" s="216"/>
      <c r="BU22" s="219"/>
      <c r="BV22" s="213">
        <v>26102327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19472106</v>
      </c>
      <c r="BO23" s="217"/>
      <c r="BP23" s="217"/>
      <c r="BQ23" s="217"/>
      <c r="BR23" s="217"/>
      <c r="BS23" s="217"/>
      <c r="BT23" s="217"/>
      <c r="BU23" s="220"/>
      <c r="BV23" s="214">
        <v>19497801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8620</v>
      </c>
      <c r="R24" s="80"/>
      <c r="S24" s="80"/>
      <c r="T24" s="80"/>
      <c r="U24" s="80"/>
      <c r="V24" s="84"/>
      <c r="W24" s="134"/>
      <c r="X24" s="34"/>
      <c r="Y24" s="42"/>
      <c r="Z24" s="52" t="s">
        <v>252</v>
      </c>
      <c r="AA24" s="58"/>
      <c r="AB24" s="58"/>
      <c r="AC24" s="58"/>
      <c r="AD24" s="58"/>
      <c r="AE24" s="58"/>
      <c r="AF24" s="58"/>
      <c r="AG24" s="63"/>
      <c r="AH24" s="72">
        <v>315</v>
      </c>
      <c r="AI24" s="80"/>
      <c r="AJ24" s="80"/>
      <c r="AK24" s="80"/>
      <c r="AL24" s="84"/>
      <c r="AM24" s="72">
        <v>936495</v>
      </c>
      <c r="AN24" s="80"/>
      <c r="AO24" s="80"/>
      <c r="AP24" s="80"/>
      <c r="AQ24" s="80"/>
      <c r="AR24" s="84"/>
      <c r="AS24" s="72">
        <v>2973</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18883972</v>
      </c>
      <c r="BO24" s="217"/>
      <c r="BP24" s="217"/>
      <c r="BQ24" s="217"/>
      <c r="BR24" s="217"/>
      <c r="BS24" s="217"/>
      <c r="BT24" s="217"/>
      <c r="BU24" s="220"/>
      <c r="BV24" s="214">
        <v>19247532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6900</v>
      </c>
      <c r="R25" s="80"/>
      <c r="S25" s="80"/>
      <c r="T25" s="80"/>
      <c r="U25" s="80"/>
      <c r="V25" s="84"/>
      <c r="W25" s="134"/>
      <c r="X25" s="34"/>
      <c r="Y25" s="42"/>
      <c r="Z25" s="52" t="s">
        <v>257</v>
      </c>
      <c r="AA25" s="58"/>
      <c r="AB25" s="58"/>
      <c r="AC25" s="58"/>
      <c r="AD25" s="58"/>
      <c r="AE25" s="58"/>
      <c r="AF25" s="58"/>
      <c r="AG25" s="63"/>
      <c r="AH25" s="72" t="s">
        <v>199</v>
      </c>
      <c r="AI25" s="80"/>
      <c r="AJ25" s="80"/>
      <c r="AK25" s="80"/>
      <c r="AL25" s="84"/>
      <c r="AM25" s="72" t="s">
        <v>199</v>
      </c>
      <c r="AN25" s="80"/>
      <c r="AO25" s="80"/>
      <c r="AP25" s="80"/>
      <c r="AQ25" s="80"/>
      <c r="AR25" s="84"/>
      <c r="AS25" s="72" t="s">
        <v>199</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2548338</v>
      </c>
      <c r="BO25" s="216"/>
      <c r="BP25" s="216"/>
      <c r="BQ25" s="216"/>
      <c r="BR25" s="216"/>
      <c r="BS25" s="216"/>
      <c r="BT25" s="216"/>
      <c r="BU25" s="219"/>
      <c r="BV25" s="213">
        <v>2122911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258</v>
      </c>
      <c r="F26" s="58"/>
      <c r="G26" s="58"/>
      <c r="H26" s="58"/>
      <c r="I26" s="58"/>
      <c r="J26" s="58"/>
      <c r="K26" s="63"/>
      <c r="L26" s="72">
        <v>1</v>
      </c>
      <c r="M26" s="80"/>
      <c r="N26" s="80"/>
      <c r="O26" s="80"/>
      <c r="P26" s="84"/>
      <c r="Q26" s="72">
        <v>6020</v>
      </c>
      <c r="R26" s="80"/>
      <c r="S26" s="80"/>
      <c r="T26" s="80"/>
      <c r="U26" s="80"/>
      <c r="V26" s="84"/>
      <c r="W26" s="134"/>
      <c r="X26" s="34"/>
      <c r="Y26" s="42"/>
      <c r="Z26" s="52" t="s">
        <v>259</v>
      </c>
      <c r="AA26" s="143"/>
      <c r="AB26" s="143"/>
      <c r="AC26" s="143"/>
      <c r="AD26" s="143"/>
      <c r="AE26" s="143"/>
      <c r="AF26" s="143"/>
      <c r="AG26" s="161"/>
      <c r="AH26" s="72" t="s">
        <v>199</v>
      </c>
      <c r="AI26" s="80"/>
      <c r="AJ26" s="80"/>
      <c r="AK26" s="80"/>
      <c r="AL26" s="84"/>
      <c r="AM26" s="72" t="s">
        <v>199</v>
      </c>
      <c r="AN26" s="80"/>
      <c r="AO26" s="80"/>
      <c r="AP26" s="80"/>
      <c r="AQ26" s="80"/>
      <c r="AR26" s="84"/>
      <c r="AS26" s="72" t="s">
        <v>199</v>
      </c>
      <c r="AT26" s="80"/>
      <c r="AU26" s="80"/>
      <c r="AV26" s="80"/>
      <c r="AW26" s="80"/>
      <c r="AX26" s="118"/>
      <c r="AY26" s="192" t="s">
        <v>260</v>
      </c>
      <c r="AZ26" s="111"/>
      <c r="BA26" s="111"/>
      <c r="BB26" s="111"/>
      <c r="BC26" s="111"/>
      <c r="BD26" s="111"/>
      <c r="BE26" s="111"/>
      <c r="BF26" s="111"/>
      <c r="BG26" s="111"/>
      <c r="BH26" s="111"/>
      <c r="BI26" s="111"/>
      <c r="BJ26" s="111"/>
      <c r="BK26" s="111"/>
      <c r="BL26" s="111"/>
      <c r="BM26" s="211"/>
      <c r="BN26" s="214" t="s">
        <v>199</v>
      </c>
      <c r="BO26" s="217"/>
      <c r="BP26" s="217"/>
      <c r="BQ26" s="217"/>
      <c r="BR26" s="217"/>
      <c r="BS26" s="217"/>
      <c r="BT26" s="217"/>
      <c r="BU26" s="220"/>
      <c r="BV26" s="214" t="s">
        <v>199</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261</v>
      </c>
      <c r="F27" s="58"/>
      <c r="G27" s="58"/>
      <c r="H27" s="58"/>
      <c r="I27" s="58"/>
      <c r="J27" s="58"/>
      <c r="K27" s="63"/>
      <c r="L27" s="72">
        <v>1</v>
      </c>
      <c r="M27" s="80"/>
      <c r="N27" s="80"/>
      <c r="O27" s="80"/>
      <c r="P27" s="84"/>
      <c r="Q27" s="72">
        <v>3840</v>
      </c>
      <c r="R27" s="80"/>
      <c r="S27" s="80"/>
      <c r="T27" s="80"/>
      <c r="U27" s="80"/>
      <c r="V27" s="84"/>
      <c r="W27" s="134"/>
      <c r="X27" s="34"/>
      <c r="Y27" s="42"/>
      <c r="Z27" s="52" t="s">
        <v>263</v>
      </c>
      <c r="AA27" s="58"/>
      <c r="AB27" s="58"/>
      <c r="AC27" s="58"/>
      <c r="AD27" s="58"/>
      <c r="AE27" s="58"/>
      <c r="AF27" s="58"/>
      <c r="AG27" s="63"/>
      <c r="AH27" s="72">
        <v>80</v>
      </c>
      <c r="AI27" s="80"/>
      <c r="AJ27" s="80"/>
      <c r="AK27" s="80"/>
      <c r="AL27" s="84"/>
      <c r="AM27" s="72">
        <v>351440</v>
      </c>
      <c r="AN27" s="80"/>
      <c r="AO27" s="80"/>
      <c r="AP27" s="80"/>
      <c r="AQ27" s="80"/>
      <c r="AR27" s="84"/>
      <c r="AS27" s="72">
        <v>4393</v>
      </c>
      <c r="AT27" s="80"/>
      <c r="AU27" s="80"/>
      <c r="AV27" s="80"/>
      <c r="AW27" s="80"/>
      <c r="AX27" s="118"/>
      <c r="AY27" s="193" t="s">
        <v>265</v>
      </c>
      <c r="AZ27" s="200"/>
      <c r="BA27" s="200"/>
      <c r="BB27" s="200"/>
      <c r="BC27" s="200"/>
      <c r="BD27" s="200"/>
      <c r="BE27" s="200"/>
      <c r="BF27" s="200"/>
      <c r="BG27" s="200"/>
      <c r="BH27" s="200"/>
      <c r="BI27" s="200"/>
      <c r="BJ27" s="200"/>
      <c r="BK27" s="200"/>
      <c r="BL27" s="200"/>
      <c r="BM27" s="212"/>
      <c r="BN27" s="215" t="s">
        <v>199</v>
      </c>
      <c r="BO27" s="218"/>
      <c r="BP27" s="218"/>
      <c r="BQ27" s="218"/>
      <c r="BR27" s="218"/>
      <c r="BS27" s="218"/>
      <c r="BT27" s="218"/>
      <c r="BU27" s="221"/>
      <c r="BV27" s="215" t="s">
        <v>199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266</v>
      </c>
      <c r="F28" s="58"/>
      <c r="G28" s="58"/>
      <c r="H28" s="58"/>
      <c r="I28" s="58"/>
      <c r="J28" s="58"/>
      <c r="K28" s="63"/>
      <c r="L28" s="72">
        <v>1</v>
      </c>
      <c r="M28" s="80"/>
      <c r="N28" s="80"/>
      <c r="O28" s="80"/>
      <c r="P28" s="84"/>
      <c r="Q28" s="72">
        <v>3360</v>
      </c>
      <c r="R28" s="80"/>
      <c r="S28" s="80"/>
      <c r="T28" s="80"/>
      <c r="U28" s="80"/>
      <c r="V28" s="84"/>
      <c r="W28" s="134"/>
      <c r="X28" s="34"/>
      <c r="Y28" s="42"/>
      <c r="Z28" s="52" t="s">
        <v>35</v>
      </c>
      <c r="AA28" s="58"/>
      <c r="AB28" s="58"/>
      <c r="AC28" s="58"/>
      <c r="AD28" s="58"/>
      <c r="AE28" s="58"/>
      <c r="AF28" s="58"/>
      <c r="AG28" s="63"/>
      <c r="AH28" s="72" t="s">
        <v>199</v>
      </c>
      <c r="AI28" s="80"/>
      <c r="AJ28" s="80"/>
      <c r="AK28" s="80"/>
      <c r="AL28" s="84"/>
      <c r="AM28" s="72" t="s">
        <v>199</v>
      </c>
      <c r="AN28" s="80"/>
      <c r="AO28" s="80"/>
      <c r="AP28" s="80"/>
      <c r="AQ28" s="80"/>
      <c r="AR28" s="84"/>
      <c r="AS28" s="72" t="s">
        <v>199</v>
      </c>
      <c r="AT28" s="80"/>
      <c r="AU28" s="80"/>
      <c r="AV28" s="80"/>
      <c r="AW28" s="80"/>
      <c r="AX28" s="118"/>
      <c r="AY28" s="194" t="s">
        <v>269</v>
      </c>
      <c r="AZ28" s="201"/>
      <c r="BA28" s="201"/>
      <c r="BB28" s="204"/>
      <c r="BC28" s="189" t="s">
        <v>97</v>
      </c>
      <c r="BD28" s="197"/>
      <c r="BE28" s="197"/>
      <c r="BF28" s="197"/>
      <c r="BG28" s="197"/>
      <c r="BH28" s="197"/>
      <c r="BI28" s="197"/>
      <c r="BJ28" s="197"/>
      <c r="BK28" s="197"/>
      <c r="BL28" s="197"/>
      <c r="BM28" s="208"/>
      <c r="BN28" s="213">
        <v>2515775</v>
      </c>
      <c r="BO28" s="216"/>
      <c r="BP28" s="216"/>
      <c r="BQ28" s="216"/>
      <c r="BR28" s="216"/>
      <c r="BS28" s="216"/>
      <c r="BT28" s="216"/>
      <c r="BU28" s="219"/>
      <c r="BV28" s="213">
        <v>2399543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270</v>
      </c>
      <c r="F29" s="58"/>
      <c r="G29" s="58"/>
      <c r="H29" s="58"/>
      <c r="I29" s="58"/>
      <c r="J29" s="58"/>
      <c r="K29" s="63"/>
      <c r="L29" s="72">
        <v>16</v>
      </c>
      <c r="M29" s="80"/>
      <c r="N29" s="80"/>
      <c r="O29" s="80"/>
      <c r="P29" s="84"/>
      <c r="Q29" s="72">
        <v>3100</v>
      </c>
      <c r="R29" s="80"/>
      <c r="S29" s="80"/>
      <c r="T29" s="80"/>
      <c r="U29" s="80"/>
      <c r="V29" s="84"/>
      <c r="W29" s="135"/>
      <c r="X29" s="140"/>
      <c r="Y29" s="142"/>
      <c r="Z29" s="52" t="s">
        <v>272</v>
      </c>
      <c r="AA29" s="58"/>
      <c r="AB29" s="58"/>
      <c r="AC29" s="58"/>
      <c r="AD29" s="58"/>
      <c r="AE29" s="58"/>
      <c r="AF29" s="58"/>
      <c r="AG29" s="63"/>
      <c r="AH29" s="72">
        <v>395</v>
      </c>
      <c r="AI29" s="80"/>
      <c r="AJ29" s="80"/>
      <c r="AK29" s="80"/>
      <c r="AL29" s="84"/>
      <c r="AM29" s="72">
        <v>1287935</v>
      </c>
      <c r="AN29" s="80"/>
      <c r="AO29" s="80"/>
      <c r="AP29" s="80"/>
      <c r="AQ29" s="80"/>
      <c r="AR29" s="84"/>
      <c r="AS29" s="72">
        <v>3261</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2372961</v>
      </c>
      <c r="BO29" s="217"/>
      <c r="BP29" s="217"/>
      <c r="BQ29" s="217"/>
      <c r="BR29" s="217"/>
      <c r="BS29" s="217"/>
      <c r="BT29" s="217"/>
      <c r="BU29" s="220"/>
      <c r="BV29" s="214">
        <v>2539855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275</v>
      </c>
      <c r="X30" s="141"/>
      <c r="Y30" s="141"/>
      <c r="Z30" s="141"/>
      <c r="AA30" s="141"/>
      <c r="AB30" s="141"/>
      <c r="AC30" s="141"/>
      <c r="AD30" s="141"/>
      <c r="AE30" s="141"/>
      <c r="AF30" s="141"/>
      <c r="AG30" s="162"/>
      <c r="AH30" s="150">
        <v>98.7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5052884</v>
      </c>
      <c r="BO30" s="218"/>
      <c r="BP30" s="218"/>
      <c r="BQ30" s="218"/>
      <c r="BR30" s="218"/>
      <c r="BS30" s="218"/>
      <c r="BT30" s="218"/>
      <c r="BU30" s="221"/>
      <c r="BV30" s="215">
        <v>5106121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185</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277</v>
      </c>
      <c r="AN32" s="111"/>
      <c r="AO32" s="111"/>
      <c r="AP32" s="111"/>
      <c r="AQ32" s="111"/>
      <c r="AR32" s="111"/>
      <c r="AS32" s="111"/>
      <c r="AT32" s="111"/>
      <c r="AU32" s="111"/>
      <c r="AV32" s="111"/>
      <c r="AW32" s="111"/>
      <c r="AX32" s="111"/>
      <c r="AY32" s="111"/>
      <c r="AZ32" s="111"/>
      <c r="BA32" s="111"/>
      <c r="BB32" s="111"/>
      <c r="BC32" s="111"/>
      <c r="BE32" s="111" t="s">
        <v>278</v>
      </c>
      <c r="BF32" s="111"/>
      <c r="BG32" s="111"/>
      <c r="BH32" s="111"/>
      <c r="BI32" s="111"/>
      <c r="BJ32" s="111"/>
      <c r="BK32" s="111"/>
      <c r="BL32" s="111"/>
      <c r="BM32" s="111"/>
      <c r="BN32" s="111"/>
      <c r="BO32" s="111"/>
      <c r="BP32" s="111"/>
      <c r="BQ32" s="111"/>
      <c r="BR32" s="111"/>
      <c r="BS32" s="111"/>
      <c r="BT32" s="111"/>
      <c r="BU32" s="111"/>
      <c r="BW32" s="111" t="s">
        <v>280</v>
      </c>
      <c r="BX32" s="111"/>
      <c r="BY32" s="111"/>
      <c r="BZ32" s="111"/>
      <c r="CA32" s="111"/>
      <c r="CB32" s="111"/>
      <c r="CC32" s="111"/>
      <c r="CD32" s="111"/>
      <c r="CE32" s="111"/>
      <c r="CF32" s="111"/>
      <c r="CG32" s="111"/>
      <c r="CH32" s="111"/>
      <c r="CI32" s="111"/>
      <c r="CJ32" s="111"/>
      <c r="CK32" s="111"/>
      <c r="CL32" s="111"/>
      <c r="CM32" s="111"/>
      <c r="CO32" s="111" t="s">
        <v>281</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282</v>
      </c>
      <c r="F33" s="54"/>
      <c r="G33" s="54"/>
      <c r="H33" s="54"/>
      <c r="I33" s="54"/>
      <c r="J33" s="54"/>
      <c r="K33" s="54"/>
      <c r="L33" s="54"/>
      <c r="M33" s="54"/>
      <c r="N33" s="54"/>
      <c r="O33" s="54"/>
      <c r="P33" s="54"/>
      <c r="Q33" s="54"/>
      <c r="R33" s="54"/>
      <c r="S33" s="54"/>
      <c r="T33" s="54"/>
      <c r="U33" s="37" t="s">
        <v>118</v>
      </c>
      <c r="V33" s="37"/>
      <c r="W33" s="54" t="s">
        <v>282</v>
      </c>
      <c r="X33" s="54"/>
      <c r="Y33" s="54"/>
      <c r="Z33" s="54"/>
      <c r="AA33" s="54"/>
      <c r="AB33" s="54"/>
      <c r="AC33" s="54"/>
      <c r="AD33" s="54"/>
      <c r="AE33" s="54"/>
      <c r="AF33" s="54"/>
      <c r="AG33" s="54"/>
      <c r="AH33" s="54"/>
      <c r="AI33" s="54"/>
      <c r="AJ33" s="54"/>
      <c r="AK33" s="54"/>
      <c r="AL33" s="54"/>
      <c r="AM33" s="37" t="s">
        <v>118</v>
      </c>
      <c r="AN33" s="37"/>
      <c r="AO33" s="54" t="s">
        <v>282</v>
      </c>
      <c r="AP33" s="54"/>
      <c r="AQ33" s="54"/>
      <c r="AR33" s="54"/>
      <c r="AS33" s="54"/>
      <c r="AT33" s="54"/>
      <c r="AU33" s="54"/>
      <c r="AV33" s="54"/>
      <c r="AW33" s="54"/>
      <c r="AX33" s="54"/>
      <c r="AY33" s="54"/>
      <c r="AZ33" s="54"/>
      <c r="BA33" s="54"/>
      <c r="BB33" s="54"/>
      <c r="BC33" s="54"/>
      <c r="BD33" s="37"/>
      <c r="BE33" s="54" t="s">
        <v>284</v>
      </c>
      <c r="BF33" s="54"/>
      <c r="BG33" s="54" t="s">
        <v>166</v>
      </c>
      <c r="BH33" s="54"/>
      <c r="BI33" s="54"/>
      <c r="BJ33" s="54"/>
      <c r="BK33" s="54"/>
      <c r="BL33" s="54"/>
      <c r="BM33" s="54"/>
      <c r="BN33" s="54"/>
      <c r="BO33" s="54"/>
      <c r="BP33" s="54"/>
      <c r="BQ33" s="54"/>
      <c r="BR33" s="54"/>
      <c r="BS33" s="54"/>
      <c r="BT33" s="54"/>
      <c r="BU33" s="54"/>
      <c r="BV33" s="37"/>
      <c r="BW33" s="37" t="s">
        <v>284</v>
      </c>
      <c r="BX33" s="37"/>
      <c r="BY33" s="54" t="s">
        <v>105</v>
      </c>
      <c r="BZ33" s="54"/>
      <c r="CA33" s="54"/>
      <c r="CB33" s="54"/>
      <c r="CC33" s="54"/>
      <c r="CD33" s="54"/>
      <c r="CE33" s="54"/>
      <c r="CF33" s="54"/>
      <c r="CG33" s="54"/>
      <c r="CH33" s="54"/>
      <c r="CI33" s="54"/>
      <c r="CJ33" s="54"/>
      <c r="CK33" s="54"/>
      <c r="CL33" s="54"/>
      <c r="CM33" s="54"/>
      <c r="CN33" s="54"/>
      <c r="CO33" s="37" t="s">
        <v>118</v>
      </c>
      <c r="CP33" s="37"/>
      <c r="CQ33" s="54" t="s">
        <v>285</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国民健康保険特別会計（保険事業勘定）</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IF('各会計、関係団体の財政状況及び健全化判断比率'!B36="","",'各会計、関係団体の財政状況及び健全化判断比率'!B36)</f>
        <v>食肉センター事業特別会計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名寄地区衛生施設事務組合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名寄振興公社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市立大学特別会計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国民健康保険特別会計（直診勘定）</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IF('各会計、関係団体の財政状況及び健全化判断比率'!B34="","",'各会計、関係団体の財政状況及び健全化判断比率'!B34)</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上川北部消防事務組合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介護保険特別会計（保険事業勘定）</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IF('各会計、関係団体の財政状況及び健全化判断比率'!B35="","",'各会計、関係団体の財政状況及び健全化判断比率'!B35)</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7</v>
      </c>
      <c r="V38" s="38"/>
      <c r="W38" s="55" t="str">
        <f>IF('各会計、関係団体の財政状況及び健全化判断比率'!B32="","",'各会計、関係団体の財政状況及び健全化判断比率'!B32)</f>
        <v>介護保険特別会計（サービス事業勘定）</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286</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yBM915TZ5GsGvJB0hH5nrutXKkihCCY4E8ou2dW3FSc4n6BoASKLXE5nGbeQzpqRkBtc21bNJ22GzGKRld8Xiw==" saltValue="BdA9ou+v6rx27hBQkNWcM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fitToWidth="1" fitToHeight="1"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527</v>
      </c>
      <c r="G33" s="883" t="s">
        <v>528</v>
      </c>
      <c r="H33" s="883" t="s">
        <v>529</v>
      </c>
      <c r="I33" s="883" t="s">
        <v>530</v>
      </c>
      <c r="J33" s="887" t="s">
        <v>531</v>
      </c>
      <c r="K33" s="862"/>
      <c r="L33" s="862"/>
      <c r="M33" s="862"/>
      <c r="N33" s="862"/>
      <c r="O33" s="862"/>
      <c r="P33" s="862"/>
    </row>
    <row r="34" spans="1:16" ht="39" customHeight="1">
      <c r="A34" s="862"/>
      <c r="B34" s="864"/>
      <c r="C34" s="870" t="s">
        <v>462</v>
      </c>
      <c r="D34" s="870"/>
      <c r="E34" s="875"/>
      <c r="F34" s="879">
        <v>5.91</v>
      </c>
      <c r="G34" s="884">
        <v>6.47</v>
      </c>
      <c r="H34" s="884">
        <v>7.61</v>
      </c>
      <c r="I34" s="884">
        <v>8.3800000000000008</v>
      </c>
      <c r="J34" s="888">
        <v>12.81</v>
      </c>
      <c r="K34" s="862"/>
      <c r="L34" s="862"/>
      <c r="M34" s="862"/>
      <c r="N34" s="862"/>
      <c r="O34" s="862"/>
      <c r="P34" s="862"/>
    </row>
    <row r="35" spans="1:16" ht="39" customHeight="1">
      <c r="A35" s="862"/>
      <c r="B35" s="865"/>
      <c r="C35" s="871" t="s">
        <v>460</v>
      </c>
      <c r="D35" s="871"/>
      <c r="E35" s="876"/>
      <c r="F35" s="880">
        <v>3.2</v>
      </c>
      <c r="G35" s="885">
        <v>3.34</v>
      </c>
      <c r="H35" s="885">
        <v>3.27</v>
      </c>
      <c r="I35" s="885">
        <v>3.2</v>
      </c>
      <c r="J35" s="889">
        <v>3.07</v>
      </c>
      <c r="K35" s="862"/>
      <c r="L35" s="862"/>
      <c r="M35" s="862"/>
      <c r="N35" s="862"/>
      <c r="O35" s="862"/>
      <c r="P35" s="862"/>
    </row>
    <row r="36" spans="1:16" ht="39" customHeight="1">
      <c r="A36" s="862"/>
      <c r="B36" s="865"/>
      <c r="C36" s="871" t="s">
        <v>448</v>
      </c>
      <c r="D36" s="871"/>
      <c r="E36" s="876"/>
      <c r="F36" s="880">
        <v>2.86</v>
      </c>
      <c r="G36" s="885">
        <v>2.99</v>
      </c>
      <c r="H36" s="885">
        <v>2.96</v>
      </c>
      <c r="I36" s="885">
        <v>3.49</v>
      </c>
      <c r="J36" s="889">
        <v>2.71</v>
      </c>
      <c r="K36" s="862"/>
      <c r="L36" s="862"/>
      <c r="M36" s="862"/>
      <c r="N36" s="862"/>
      <c r="O36" s="862"/>
      <c r="P36" s="862"/>
    </row>
    <row r="37" spans="1:16" ht="39" customHeight="1">
      <c r="A37" s="862"/>
      <c r="B37" s="865"/>
      <c r="C37" s="871" t="s">
        <v>352</v>
      </c>
      <c r="D37" s="871"/>
      <c r="E37" s="876"/>
      <c r="F37" s="880" t="s">
        <v>199</v>
      </c>
      <c r="G37" s="885" t="s">
        <v>199</v>
      </c>
      <c r="H37" s="885">
        <v>1.26</v>
      </c>
      <c r="I37" s="885">
        <v>1.5</v>
      </c>
      <c r="J37" s="889">
        <v>1.86</v>
      </c>
      <c r="K37" s="862"/>
      <c r="L37" s="862"/>
      <c r="M37" s="862"/>
      <c r="N37" s="862"/>
      <c r="O37" s="862"/>
      <c r="P37" s="862"/>
    </row>
    <row r="38" spans="1:16" ht="39" customHeight="1">
      <c r="A38" s="862"/>
      <c r="B38" s="865"/>
      <c r="C38" s="871" t="s">
        <v>205</v>
      </c>
      <c r="D38" s="871"/>
      <c r="E38" s="876"/>
      <c r="F38" s="880">
        <v>0.41</v>
      </c>
      <c r="G38" s="885">
        <v>0.47</v>
      </c>
      <c r="H38" s="885">
        <v>0.46</v>
      </c>
      <c r="I38" s="885">
        <v>1.1000000000000001</v>
      </c>
      <c r="J38" s="889">
        <v>1.35</v>
      </c>
      <c r="K38" s="862"/>
      <c r="L38" s="862"/>
      <c r="M38" s="862"/>
      <c r="N38" s="862"/>
      <c r="O38" s="862"/>
      <c r="P38" s="862"/>
    </row>
    <row r="39" spans="1:16" ht="39" customHeight="1">
      <c r="A39" s="862"/>
      <c r="B39" s="865"/>
      <c r="C39" s="871" t="s">
        <v>216</v>
      </c>
      <c r="D39" s="871"/>
      <c r="E39" s="876"/>
      <c r="F39" s="880">
        <v>0.33</v>
      </c>
      <c r="G39" s="885">
        <v>0.27</v>
      </c>
      <c r="H39" s="885">
        <v>9.e-002</v>
      </c>
      <c r="I39" s="885">
        <v>0.16</v>
      </c>
      <c r="J39" s="889">
        <v>5.e-002</v>
      </c>
      <c r="K39" s="862"/>
      <c r="L39" s="862"/>
      <c r="M39" s="862"/>
      <c r="N39" s="862"/>
      <c r="O39" s="862"/>
      <c r="P39" s="862"/>
    </row>
    <row r="40" spans="1:16" ht="39" customHeight="1">
      <c r="A40" s="862"/>
      <c r="B40" s="865"/>
      <c r="C40" s="871" t="s">
        <v>450</v>
      </c>
      <c r="D40" s="871"/>
      <c r="E40" s="876"/>
      <c r="F40" s="880">
        <v>0</v>
      </c>
      <c r="G40" s="885">
        <v>0</v>
      </c>
      <c r="H40" s="885">
        <v>0</v>
      </c>
      <c r="I40" s="885">
        <v>0</v>
      </c>
      <c r="J40" s="889">
        <v>0</v>
      </c>
      <c r="K40" s="862"/>
      <c r="L40" s="862"/>
      <c r="M40" s="862"/>
      <c r="N40" s="862"/>
      <c r="O40" s="862"/>
      <c r="P40" s="862"/>
    </row>
    <row r="41" spans="1:16" ht="39" customHeight="1">
      <c r="A41" s="862"/>
      <c r="B41" s="865"/>
      <c r="C41" s="871" t="s">
        <v>115</v>
      </c>
      <c r="D41" s="871"/>
      <c r="E41" s="876"/>
      <c r="F41" s="880">
        <v>0</v>
      </c>
      <c r="G41" s="885">
        <v>0</v>
      </c>
      <c r="H41" s="885">
        <v>0</v>
      </c>
      <c r="I41" s="885">
        <v>0</v>
      </c>
      <c r="J41" s="889">
        <v>0</v>
      </c>
      <c r="K41" s="862"/>
      <c r="L41" s="862"/>
      <c r="M41" s="862"/>
      <c r="N41" s="862"/>
      <c r="O41" s="862"/>
      <c r="P41" s="862"/>
    </row>
    <row r="42" spans="1:16" ht="39" customHeight="1">
      <c r="A42" s="862"/>
      <c r="B42" s="866"/>
      <c r="C42" s="871" t="s">
        <v>533</v>
      </c>
      <c r="D42" s="871"/>
      <c r="E42" s="876"/>
      <c r="F42" s="880" t="s">
        <v>199</v>
      </c>
      <c r="G42" s="885" t="s">
        <v>199</v>
      </c>
      <c r="H42" s="885" t="s">
        <v>199</v>
      </c>
      <c r="I42" s="885" t="s">
        <v>199</v>
      </c>
      <c r="J42" s="889" t="s">
        <v>199</v>
      </c>
      <c r="K42" s="862"/>
      <c r="L42" s="862"/>
      <c r="M42" s="862"/>
      <c r="N42" s="862"/>
      <c r="O42" s="862"/>
      <c r="P42" s="862"/>
    </row>
    <row r="43" spans="1:16" ht="39" customHeight="1">
      <c r="A43" s="862"/>
      <c r="B43" s="867"/>
      <c r="C43" s="872" t="s">
        <v>486</v>
      </c>
      <c r="D43" s="872"/>
      <c r="E43" s="877"/>
      <c r="F43" s="881">
        <v>0</v>
      </c>
      <c r="G43" s="886">
        <v>0.25</v>
      </c>
      <c r="H43" s="886">
        <v>0</v>
      </c>
      <c r="I43" s="886">
        <v>0</v>
      </c>
      <c r="J43" s="890">
        <v>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S+5KHxCUjQDmVDZaF7gYCI9ENJntSH4nb68IQepKETvrQ0qJIhD9LcPR4mgogpyyHmsEWEw886Z5NvKRh3bCtw==" saltValue="xpL5Jarwxy3tR6h9uVKwI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527</v>
      </c>
      <c r="L44" s="950" t="s">
        <v>528</v>
      </c>
      <c r="M44" s="950" t="s">
        <v>529</v>
      </c>
      <c r="N44" s="950" t="s">
        <v>530</v>
      </c>
      <c r="O44" s="959" t="s">
        <v>531</v>
      </c>
      <c r="P44" s="734"/>
      <c r="Q44" s="734"/>
      <c r="R44" s="734"/>
      <c r="S44" s="734"/>
      <c r="T44" s="734"/>
      <c r="U44" s="734"/>
    </row>
    <row r="45" spans="1:21" ht="30.75" customHeight="1">
      <c r="A45" s="734"/>
      <c r="B45" s="892" t="s">
        <v>27</v>
      </c>
      <c r="C45" s="906"/>
      <c r="D45" s="916"/>
      <c r="E45" s="925" t="s">
        <v>25</v>
      </c>
      <c r="F45" s="925"/>
      <c r="G45" s="925"/>
      <c r="H45" s="925"/>
      <c r="I45" s="925"/>
      <c r="J45" s="934"/>
      <c r="K45" s="942">
        <v>2346</v>
      </c>
      <c r="L45" s="951">
        <v>2545</v>
      </c>
      <c r="M45" s="951">
        <v>2690</v>
      </c>
      <c r="N45" s="951">
        <v>2725</v>
      </c>
      <c r="O45" s="960">
        <v>2811</v>
      </c>
      <c r="P45" s="734"/>
      <c r="Q45" s="734"/>
      <c r="R45" s="734"/>
      <c r="S45" s="734"/>
      <c r="T45" s="734"/>
      <c r="U45" s="734"/>
    </row>
    <row r="46" spans="1:21" ht="30.75" customHeight="1">
      <c r="A46" s="734"/>
      <c r="B46" s="893"/>
      <c r="C46" s="907"/>
      <c r="D46" s="917"/>
      <c r="E46" s="926" t="s">
        <v>28</v>
      </c>
      <c r="F46" s="926"/>
      <c r="G46" s="926"/>
      <c r="H46" s="926"/>
      <c r="I46" s="926"/>
      <c r="J46" s="935"/>
      <c r="K46" s="943" t="s">
        <v>199</v>
      </c>
      <c r="L46" s="952" t="s">
        <v>199</v>
      </c>
      <c r="M46" s="952" t="s">
        <v>199</v>
      </c>
      <c r="N46" s="952" t="s">
        <v>199</v>
      </c>
      <c r="O46" s="961" t="s">
        <v>199</v>
      </c>
      <c r="P46" s="734"/>
      <c r="Q46" s="734"/>
      <c r="R46" s="734"/>
      <c r="S46" s="734"/>
      <c r="T46" s="734"/>
      <c r="U46" s="734"/>
    </row>
    <row r="47" spans="1:21" ht="30.75" customHeight="1">
      <c r="A47" s="734"/>
      <c r="B47" s="893"/>
      <c r="C47" s="907"/>
      <c r="D47" s="917"/>
      <c r="E47" s="926" t="s">
        <v>31</v>
      </c>
      <c r="F47" s="926"/>
      <c r="G47" s="926"/>
      <c r="H47" s="926"/>
      <c r="I47" s="926"/>
      <c r="J47" s="935"/>
      <c r="K47" s="943" t="s">
        <v>199</v>
      </c>
      <c r="L47" s="952" t="s">
        <v>199</v>
      </c>
      <c r="M47" s="952" t="s">
        <v>199</v>
      </c>
      <c r="N47" s="952" t="s">
        <v>199</v>
      </c>
      <c r="O47" s="961" t="s">
        <v>199</v>
      </c>
      <c r="P47" s="734"/>
      <c r="Q47" s="734"/>
      <c r="R47" s="734"/>
      <c r="S47" s="734"/>
      <c r="T47" s="734"/>
      <c r="U47" s="734"/>
    </row>
    <row r="48" spans="1:21" ht="30.75" customHeight="1">
      <c r="A48" s="734"/>
      <c r="B48" s="893"/>
      <c r="C48" s="907"/>
      <c r="D48" s="917"/>
      <c r="E48" s="926" t="s">
        <v>37</v>
      </c>
      <c r="F48" s="926"/>
      <c r="G48" s="926"/>
      <c r="H48" s="926"/>
      <c r="I48" s="926"/>
      <c r="J48" s="935"/>
      <c r="K48" s="943">
        <v>975</v>
      </c>
      <c r="L48" s="952">
        <v>990</v>
      </c>
      <c r="M48" s="952">
        <v>1022</v>
      </c>
      <c r="N48" s="952">
        <v>964</v>
      </c>
      <c r="O48" s="961">
        <v>802</v>
      </c>
      <c r="P48" s="734"/>
      <c r="Q48" s="734"/>
      <c r="R48" s="734"/>
      <c r="S48" s="734"/>
      <c r="T48" s="734"/>
      <c r="U48" s="734"/>
    </row>
    <row r="49" spans="1:21" ht="30.75" customHeight="1">
      <c r="A49" s="734"/>
      <c r="B49" s="893"/>
      <c r="C49" s="907"/>
      <c r="D49" s="917"/>
      <c r="E49" s="926" t="s">
        <v>0</v>
      </c>
      <c r="F49" s="926"/>
      <c r="G49" s="926"/>
      <c r="H49" s="926"/>
      <c r="I49" s="926"/>
      <c r="J49" s="935"/>
      <c r="K49" s="943">
        <v>6</v>
      </c>
      <c r="L49" s="952">
        <v>6</v>
      </c>
      <c r="M49" s="952" t="s">
        <v>199</v>
      </c>
      <c r="N49" s="952" t="s">
        <v>199</v>
      </c>
      <c r="O49" s="961" t="s">
        <v>199</v>
      </c>
      <c r="P49" s="734"/>
      <c r="Q49" s="734"/>
      <c r="R49" s="734"/>
      <c r="S49" s="734"/>
      <c r="T49" s="734"/>
      <c r="U49" s="734"/>
    </row>
    <row r="50" spans="1:21" ht="30.75" customHeight="1">
      <c r="A50" s="734"/>
      <c r="B50" s="893"/>
      <c r="C50" s="907"/>
      <c r="D50" s="917"/>
      <c r="E50" s="926" t="s">
        <v>39</v>
      </c>
      <c r="F50" s="926"/>
      <c r="G50" s="926"/>
      <c r="H50" s="926"/>
      <c r="I50" s="926"/>
      <c r="J50" s="935"/>
      <c r="K50" s="943">
        <v>17</v>
      </c>
      <c r="L50" s="952">
        <v>15</v>
      </c>
      <c r="M50" s="952">
        <v>43</v>
      </c>
      <c r="N50" s="952">
        <v>45</v>
      </c>
      <c r="O50" s="961">
        <v>43</v>
      </c>
      <c r="P50" s="734"/>
      <c r="Q50" s="734"/>
      <c r="R50" s="734"/>
      <c r="S50" s="734"/>
      <c r="T50" s="734"/>
      <c r="U50" s="734"/>
    </row>
    <row r="51" spans="1:21" ht="30.75" customHeight="1">
      <c r="A51" s="734"/>
      <c r="B51" s="894"/>
      <c r="C51" s="908"/>
      <c r="D51" s="918"/>
      <c r="E51" s="926" t="s">
        <v>43</v>
      </c>
      <c r="F51" s="926"/>
      <c r="G51" s="926"/>
      <c r="H51" s="926"/>
      <c r="I51" s="926"/>
      <c r="J51" s="935"/>
      <c r="K51" s="943">
        <v>0</v>
      </c>
      <c r="L51" s="952">
        <v>0</v>
      </c>
      <c r="M51" s="952">
        <v>0</v>
      </c>
      <c r="N51" s="952">
        <v>0</v>
      </c>
      <c r="O51" s="961">
        <v>0</v>
      </c>
      <c r="P51" s="734"/>
      <c r="Q51" s="734"/>
      <c r="R51" s="734"/>
      <c r="S51" s="734"/>
      <c r="T51" s="734"/>
      <c r="U51" s="734"/>
    </row>
    <row r="52" spans="1:21" ht="30.75" customHeight="1">
      <c r="A52" s="734"/>
      <c r="B52" s="895" t="s">
        <v>45</v>
      </c>
      <c r="C52" s="909"/>
      <c r="D52" s="918"/>
      <c r="E52" s="926" t="s">
        <v>46</v>
      </c>
      <c r="F52" s="926"/>
      <c r="G52" s="926"/>
      <c r="H52" s="926"/>
      <c r="I52" s="926"/>
      <c r="J52" s="935"/>
      <c r="K52" s="943">
        <v>2468</v>
      </c>
      <c r="L52" s="952">
        <v>2580</v>
      </c>
      <c r="M52" s="952">
        <v>2592</v>
      </c>
      <c r="N52" s="952">
        <v>2636</v>
      </c>
      <c r="O52" s="961">
        <v>2605</v>
      </c>
      <c r="P52" s="734"/>
      <c r="Q52" s="734"/>
      <c r="R52" s="734"/>
      <c r="S52" s="734"/>
      <c r="T52" s="734"/>
      <c r="U52" s="734"/>
    </row>
    <row r="53" spans="1:21" ht="30.75" customHeight="1">
      <c r="A53" s="734"/>
      <c r="B53" s="896" t="s">
        <v>47</v>
      </c>
      <c r="C53" s="910"/>
      <c r="D53" s="919"/>
      <c r="E53" s="927" t="s">
        <v>50</v>
      </c>
      <c r="F53" s="927"/>
      <c r="G53" s="927"/>
      <c r="H53" s="927"/>
      <c r="I53" s="927"/>
      <c r="J53" s="936"/>
      <c r="K53" s="944">
        <v>876</v>
      </c>
      <c r="L53" s="953">
        <v>976</v>
      </c>
      <c r="M53" s="953">
        <v>1163</v>
      </c>
      <c r="N53" s="953">
        <v>1098</v>
      </c>
      <c r="O53" s="962">
        <v>1051</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534</v>
      </c>
      <c r="P56" s="734"/>
      <c r="Q56" s="734"/>
      <c r="R56" s="734"/>
      <c r="S56" s="734"/>
      <c r="T56" s="734"/>
      <c r="U56" s="734"/>
    </row>
    <row r="57" spans="1:21" ht="31.5" customHeight="1">
      <c r="A57" s="734"/>
      <c r="B57" s="899"/>
      <c r="C57" s="912"/>
      <c r="D57" s="912"/>
      <c r="E57" s="928"/>
      <c r="F57" s="928"/>
      <c r="G57" s="928"/>
      <c r="H57" s="928"/>
      <c r="I57" s="928"/>
      <c r="J57" s="937" t="s">
        <v>16</v>
      </c>
      <c r="K57" s="946" t="s">
        <v>527</v>
      </c>
      <c r="L57" s="954" t="s">
        <v>528</v>
      </c>
      <c r="M57" s="954" t="s">
        <v>529</v>
      </c>
      <c r="N57" s="954" t="s">
        <v>530</v>
      </c>
      <c r="O57" s="964" t="s">
        <v>531</v>
      </c>
      <c r="P57" s="734"/>
      <c r="Q57" s="734"/>
      <c r="R57" s="734"/>
      <c r="S57" s="734"/>
      <c r="T57" s="734"/>
      <c r="U57" s="734"/>
    </row>
    <row r="58" spans="1:21" ht="31.5" customHeight="1">
      <c r="B58" s="900" t="s">
        <v>60</v>
      </c>
      <c r="C58" s="913"/>
      <c r="D58" s="920" t="s">
        <v>63</v>
      </c>
      <c r="E58" s="929"/>
      <c r="F58" s="929"/>
      <c r="G58" s="929"/>
      <c r="H58" s="929"/>
      <c r="I58" s="929"/>
      <c r="J58" s="938"/>
      <c r="K58" s="947" t="s">
        <v>199</v>
      </c>
      <c r="L58" s="955" t="s">
        <v>199</v>
      </c>
      <c r="M58" s="955" t="s">
        <v>199</v>
      </c>
      <c r="N58" s="955" t="s">
        <v>199</v>
      </c>
      <c r="O58" s="965" t="s">
        <v>199</v>
      </c>
    </row>
    <row r="59" spans="1:21" ht="31.5" customHeight="1">
      <c r="B59" s="901"/>
      <c r="C59" s="914"/>
      <c r="D59" s="921" t="s">
        <v>12</v>
      </c>
      <c r="E59" s="930"/>
      <c r="F59" s="930"/>
      <c r="G59" s="930"/>
      <c r="H59" s="930"/>
      <c r="I59" s="930"/>
      <c r="J59" s="939"/>
      <c r="K59" s="948" t="s">
        <v>199</v>
      </c>
      <c r="L59" s="956" t="s">
        <v>199</v>
      </c>
      <c r="M59" s="956" t="s">
        <v>199</v>
      </c>
      <c r="N59" s="956" t="s">
        <v>199</v>
      </c>
      <c r="O59" s="966" t="s">
        <v>199</v>
      </c>
    </row>
    <row r="60" spans="1:21" ht="31.5" customHeight="1">
      <c r="B60" s="902"/>
      <c r="C60" s="915"/>
      <c r="D60" s="922" t="s">
        <v>65</v>
      </c>
      <c r="E60" s="931"/>
      <c r="F60" s="931"/>
      <c r="G60" s="931"/>
      <c r="H60" s="931"/>
      <c r="I60" s="931"/>
      <c r="J60" s="940"/>
      <c r="K60" s="949" t="s">
        <v>199</v>
      </c>
      <c r="L60" s="957" t="s">
        <v>199</v>
      </c>
      <c r="M60" s="957" t="s">
        <v>199</v>
      </c>
      <c r="N60" s="957" t="s">
        <v>199</v>
      </c>
      <c r="O60" s="967" t="s">
        <v>199</v>
      </c>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R0nCetC4kGP83XrkKDsxopmAMombSSzAh2Fqb/Bgr46JnNYs1zzYYF9NyKw2A59bhfwx5yS5QErAwkIJMKmbuQ==" saltValue="m1jyl8UWkGx0a+CGnfUF+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fitToWidth="1" fitToHeight="1"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527</v>
      </c>
      <c r="J40" s="950" t="s">
        <v>528</v>
      </c>
      <c r="K40" s="950" t="s">
        <v>529</v>
      </c>
      <c r="L40" s="950" t="s">
        <v>530</v>
      </c>
      <c r="M40" s="990" t="s">
        <v>531</v>
      </c>
    </row>
    <row r="41" spans="2:13" ht="27.75" customHeight="1">
      <c r="B41" s="892" t="s">
        <v>33</v>
      </c>
      <c r="C41" s="906"/>
      <c r="D41" s="916"/>
      <c r="E41" s="973" t="s">
        <v>66</v>
      </c>
      <c r="F41" s="973"/>
      <c r="G41" s="973"/>
      <c r="H41" s="979"/>
      <c r="I41" s="983">
        <v>28689</v>
      </c>
      <c r="J41" s="987">
        <v>27704</v>
      </c>
      <c r="K41" s="987">
        <v>26711</v>
      </c>
      <c r="L41" s="987">
        <v>26102</v>
      </c>
      <c r="M41" s="991">
        <v>25250</v>
      </c>
    </row>
    <row r="42" spans="2:13" ht="27.75" customHeight="1">
      <c r="B42" s="893"/>
      <c r="C42" s="907"/>
      <c r="D42" s="917"/>
      <c r="E42" s="974" t="s">
        <v>74</v>
      </c>
      <c r="F42" s="974"/>
      <c r="G42" s="974"/>
      <c r="H42" s="980"/>
      <c r="I42" s="984">
        <v>26</v>
      </c>
      <c r="J42" s="988">
        <v>140</v>
      </c>
      <c r="K42" s="988">
        <v>104</v>
      </c>
      <c r="L42" s="988">
        <v>67</v>
      </c>
      <c r="M42" s="992">
        <v>33</v>
      </c>
    </row>
    <row r="43" spans="2:13" ht="27.75" customHeight="1">
      <c r="B43" s="893"/>
      <c r="C43" s="907"/>
      <c r="D43" s="917"/>
      <c r="E43" s="974" t="s">
        <v>75</v>
      </c>
      <c r="F43" s="974"/>
      <c r="G43" s="974"/>
      <c r="H43" s="980"/>
      <c r="I43" s="984">
        <v>7755</v>
      </c>
      <c r="J43" s="988">
        <v>7161</v>
      </c>
      <c r="K43" s="988">
        <v>6249</v>
      </c>
      <c r="L43" s="988">
        <v>5585</v>
      </c>
      <c r="M43" s="992">
        <v>5343</v>
      </c>
    </row>
    <row r="44" spans="2:13" ht="27.75" customHeight="1">
      <c r="B44" s="893"/>
      <c r="C44" s="907"/>
      <c r="D44" s="917"/>
      <c r="E44" s="974" t="s">
        <v>17</v>
      </c>
      <c r="F44" s="974"/>
      <c r="G44" s="974"/>
      <c r="H44" s="980"/>
      <c r="I44" s="984">
        <v>6</v>
      </c>
      <c r="J44" s="988" t="s">
        <v>199</v>
      </c>
      <c r="K44" s="988" t="s">
        <v>199</v>
      </c>
      <c r="L44" s="988" t="s">
        <v>199</v>
      </c>
      <c r="M44" s="992" t="s">
        <v>199</v>
      </c>
    </row>
    <row r="45" spans="2:13" ht="27.75" customHeight="1">
      <c r="B45" s="893"/>
      <c r="C45" s="907"/>
      <c r="D45" s="917"/>
      <c r="E45" s="974" t="s">
        <v>78</v>
      </c>
      <c r="F45" s="974"/>
      <c r="G45" s="974"/>
      <c r="H45" s="980"/>
      <c r="I45" s="984">
        <v>1107</v>
      </c>
      <c r="J45" s="988">
        <v>960</v>
      </c>
      <c r="K45" s="988">
        <v>807</v>
      </c>
      <c r="L45" s="988">
        <v>644</v>
      </c>
      <c r="M45" s="992">
        <v>555</v>
      </c>
    </row>
    <row r="46" spans="2:13" ht="27.75" customHeight="1">
      <c r="B46" s="893"/>
      <c r="C46" s="907"/>
      <c r="D46" s="918"/>
      <c r="E46" s="974" t="s">
        <v>77</v>
      </c>
      <c r="F46" s="974"/>
      <c r="G46" s="974"/>
      <c r="H46" s="980"/>
      <c r="I46" s="984" t="s">
        <v>199</v>
      </c>
      <c r="J46" s="988" t="s">
        <v>199</v>
      </c>
      <c r="K46" s="988" t="s">
        <v>199</v>
      </c>
      <c r="L46" s="988" t="s">
        <v>199</v>
      </c>
      <c r="M46" s="992" t="s">
        <v>199</v>
      </c>
    </row>
    <row r="47" spans="2:13" ht="27.75" customHeight="1">
      <c r="B47" s="893"/>
      <c r="C47" s="907"/>
      <c r="D47" s="971"/>
      <c r="E47" s="975" t="s">
        <v>80</v>
      </c>
      <c r="F47" s="978"/>
      <c r="G47" s="978"/>
      <c r="H47" s="981"/>
      <c r="I47" s="984" t="s">
        <v>199</v>
      </c>
      <c r="J47" s="988" t="s">
        <v>199</v>
      </c>
      <c r="K47" s="988" t="s">
        <v>199</v>
      </c>
      <c r="L47" s="988" t="s">
        <v>199</v>
      </c>
      <c r="M47" s="992" t="s">
        <v>199</v>
      </c>
    </row>
    <row r="48" spans="2:13" ht="27.75" customHeight="1">
      <c r="B48" s="893"/>
      <c r="C48" s="907"/>
      <c r="D48" s="917"/>
      <c r="E48" s="974" t="s">
        <v>55</v>
      </c>
      <c r="F48" s="974"/>
      <c r="G48" s="974"/>
      <c r="H48" s="980"/>
      <c r="I48" s="984" t="s">
        <v>199</v>
      </c>
      <c r="J48" s="988" t="s">
        <v>199</v>
      </c>
      <c r="K48" s="988" t="s">
        <v>199</v>
      </c>
      <c r="L48" s="988" t="s">
        <v>199</v>
      </c>
      <c r="M48" s="992" t="s">
        <v>199</v>
      </c>
    </row>
    <row r="49" spans="2:13" ht="27.75" customHeight="1">
      <c r="B49" s="894"/>
      <c r="C49" s="908"/>
      <c r="D49" s="917"/>
      <c r="E49" s="974" t="s">
        <v>84</v>
      </c>
      <c r="F49" s="974"/>
      <c r="G49" s="974"/>
      <c r="H49" s="980"/>
      <c r="I49" s="984" t="s">
        <v>199</v>
      </c>
      <c r="J49" s="988" t="s">
        <v>199</v>
      </c>
      <c r="K49" s="988" t="s">
        <v>199</v>
      </c>
      <c r="L49" s="988" t="s">
        <v>199</v>
      </c>
      <c r="M49" s="992" t="s">
        <v>199</v>
      </c>
    </row>
    <row r="50" spans="2:13" ht="27.75" customHeight="1">
      <c r="B50" s="968" t="s">
        <v>86</v>
      </c>
      <c r="C50" s="970"/>
      <c r="D50" s="972"/>
      <c r="E50" s="974" t="s">
        <v>88</v>
      </c>
      <c r="F50" s="974"/>
      <c r="G50" s="974"/>
      <c r="H50" s="980"/>
      <c r="I50" s="984">
        <v>8390</v>
      </c>
      <c r="J50" s="988">
        <v>8420</v>
      </c>
      <c r="K50" s="988">
        <v>8539</v>
      </c>
      <c r="L50" s="988">
        <v>9162</v>
      </c>
      <c r="M50" s="992">
        <v>9118</v>
      </c>
    </row>
    <row r="51" spans="2:13" ht="27.75" customHeight="1">
      <c r="B51" s="893"/>
      <c r="C51" s="907"/>
      <c r="D51" s="917"/>
      <c r="E51" s="974" t="s">
        <v>91</v>
      </c>
      <c r="F51" s="974"/>
      <c r="G51" s="974"/>
      <c r="H51" s="980"/>
      <c r="I51" s="984">
        <v>3275</v>
      </c>
      <c r="J51" s="988">
        <v>3175</v>
      </c>
      <c r="K51" s="988">
        <v>2891</v>
      </c>
      <c r="L51" s="988">
        <v>2571</v>
      </c>
      <c r="M51" s="992">
        <v>2391</v>
      </c>
    </row>
    <row r="52" spans="2:13" ht="27.75" customHeight="1">
      <c r="B52" s="894"/>
      <c r="C52" s="908"/>
      <c r="D52" s="917"/>
      <c r="E52" s="974" t="s">
        <v>41</v>
      </c>
      <c r="F52" s="974"/>
      <c r="G52" s="974"/>
      <c r="H52" s="980"/>
      <c r="I52" s="984">
        <v>22697</v>
      </c>
      <c r="J52" s="988">
        <v>21681</v>
      </c>
      <c r="K52" s="988">
        <v>20403</v>
      </c>
      <c r="L52" s="988">
        <v>19841</v>
      </c>
      <c r="M52" s="992">
        <v>19114</v>
      </c>
    </row>
    <row r="53" spans="2:13" ht="27.75" customHeight="1">
      <c r="B53" s="896" t="s">
        <v>47</v>
      </c>
      <c r="C53" s="910"/>
      <c r="D53" s="919"/>
      <c r="E53" s="976" t="s">
        <v>93</v>
      </c>
      <c r="F53" s="976"/>
      <c r="G53" s="976"/>
      <c r="H53" s="982"/>
      <c r="I53" s="985">
        <v>3220</v>
      </c>
      <c r="J53" s="989">
        <v>2689</v>
      </c>
      <c r="K53" s="989">
        <v>2038</v>
      </c>
      <c r="L53" s="989">
        <v>825</v>
      </c>
      <c r="M53" s="993">
        <v>558</v>
      </c>
    </row>
    <row r="54" spans="2:13" ht="27.75" customHeight="1">
      <c r="B54" s="969" t="s">
        <v>68</v>
      </c>
      <c r="C54" s="868"/>
      <c r="D54" s="868"/>
      <c r="E54" s="977"/>
      <c r="F54" s="977"/>
      <c r="G54" s="977"/>
      <c r="H54" s="977"/>
      <c r="I54" s="986"/>
      <c r="J54" s="986"/>
      <c r="K54" s="986"/>
      <c r="L54" s="986"/>
      <c r="M54" s="986"/>
    </row>
    <row r="55" spans="2:13"/>
  </sheetData>
  <sheetProtection algorithmName="SHA-512" hashValue="mntqQJovmwiXGeCxGdnUy7gS7CtuZYqSWltDkoTgV8QSAGkaO0wNr6kV6bw157/4GX2dNKe+taFVq13KcQQViw==" saltValue="gT1GVl2S5JdGoBiTRgg1F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sqref="A1:XFD1"/>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8</v>
      </c>
      <c r="C54" s="1000"/>
      <c r="D54" s="1000"/>
      <c r="E54" s="1009" t="s">
        <v>16</v>
      </c>
      <c r="F54" s="1016" t="s">
        <v>529</v>
      </c>
      <c r="G54" s="1016" t="s">
        <v>530</v>
      </c>
      <c r="H54" s="1024" t="s">
        <v>531</v>
      </c>
    </row>
    <row r="55" spans="2:8" ht="52.5" customHeight="1">
      <c r="B55" s="995"/>
      <c r="C55" s="1001" t="s">
        <v>97</v>
      </c>
      <c r="D55" s="1001"/>
      <c r="E55" s="1010"/>
      <c r="F55" s="1017">
        <v>2247</v>
      </c>
      <c r="G55" s="1017">
        <v>2400</v>
      </c>
      <c r="H55" s="1025">
        <v>2516</v>
      </c>
    </row>
    <row r="56" spans="2:8" ht="52.5" customHeight="1">
      <c r="B56" s="996"/>
      <c r="C56" s="1002" t="s">
        <v>100</v>
      </c>
      <c r="D56" s="1002"/>
      <c r="E56" s="1011"/>
      <c r="F56" s="1018">
        <v>2340</v>
      </c>
      <c r="G56" s="1018">
        <v>2540</v>
      </c>
      <c r="H56" s="1026">
        <v>2373</v>
      </c>
    </row>
    <row r="57" spans="2:8" ht="53.25" customHeight="1">
      <c r="B57" s="996"/>
      <c r="C57" s="1003" t="s">
        <v>71</v>
      </c>
      <c r="D57" s="1003"/>
      <c r="E57" s="1012"/>
      <c r="F57" s="1019">
        <v>4851</v>
      </c>
      <c r="G57" s="1019">
        <v>5106</v>
      </c>
      <c r="H57" s="1027">
        <v>5053</v>
      </c>
    </row>
    <row r="58" spans="2:8" ht="45.75" customHeight="1">
      <c r="B58" s="997"/>
      <c r="C58" s="1004" t="s">
        <v>389</v>
      </c>
      <c r="D58" s="1007"/>
      <c r="E58" s="1013"/>
      <c r="F58" s="1020">
        <v>1134</v>
      </c>
      <c r="G58" s="1020">
        <v>1407</v>
      </c>
      <c r="H58" s="1028">
        <v>1225</v>
      </c>
    </row>
    <row r="59" spans="2:8" ht="45.75" customHeight="1">
      <c r="B59" s="997"/>
      <c r="C59" s="1004" t="s">
        <v>458</v>
      </c>
      <c r="D59" s="1007"/>
      <c r="E59" s="1013"/>
      <c r="F59" s="1020">
        <v>1232</v>
      </c>
      <c r="G59" s="1020">
        <v>1232</v>
      </c>
      <c r="H59" s="1028">
        <v>1162</v>
      </c>
    </row>
    <row r="60" spans="2:8" ht="45.75" customHeight="1">
      <c r="B60" s="997"/>
      <c r="C60" s="1004" t="s">
        <v>537</v>
      </c>
      <c r="D60" s="1007"/>
      <c r="E60" s="1013"/>
      <c r="F60" s="1020">
        <v>730</v>
      </c>
      <c r="G60" s="1020">
        <v>759</v>
      </c>
      <c r="H60" s="1028">
        <v>839</v>
      </c>
    </row>
    <row r="61" spans="2:8" ht="45.75" customHeight="1">
      <c r="B61" s="997"/>
      <c r="C61" s="1004" t="s">
        <v>215</v>
      </c>
      <c r="D61" s="1007"/>
      <c r="E61" s="1013"/>
      <c r="F61" s="1020">
        <v>730</v>
      </c>
      <c r="G61" s="1020">
        <v>759</v>
      </c>
      <c r="H61" s="1028">
        <v>697</v>
      </c>
    </row>
    <row r="62" spans="2:8" ht="45.75" customHeight="1">
      <c r="B62" s="998"/>
      <c r="C62" s="1005" t="s">
        <v>425</v>
      </c>
      <c r="D62" s="1008"/>
      <c r="E62" s="1014"/>
      <c r="F62" s="1021">
        <v>274</v>
      </c>
      <c r="G62" s="1021">
        <v>266</v>
      </c>
      <c r="H62" s="1029">
        <v>256</v>
      </c>
    </row>
    <row r="63" spans="2:8" ht="52.5" customHeight="1">
      <c r="B63" s="999"/>
      <c r="C63" s="1006" t="s">
        <v>103</v>
      </c>
      <c r="D63" s="1006"/>
      <c r="E63" s="1015"/>
      <c r="F63" s="1022">
        <v>9438</v>
      </c>
      <c r="G63" s="1022">
        <v>10046</v>
      </c>
      <c r="H63" s="1030">
        <v>9942</v>
      </c>
    </row>
    <row r="64" spans="2:8"/>
  </sheetData>
  <sheetProtection algorithmName="SHA-512" hashValue="lwbLFwLHiMbuYWAPLer0PQPSreBr/hgTBiUsBYW1fU/URNQ8N8cX2u5W4p6KMG3U/dnr6Cj+H6jSmPz2p5l/Zw==" saltValue="Eql/YK4pqcCxlT0nJpuC+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526</v>
      </c>
      <c r="G2" s="818"/>
      <c r="H2" s="828"/>
    </row>
    <row r="3" spans="1:8">
      <c r="A3" s="782" t="s">
        <v>501</v>
      </c>
      <c r="B3" s="767"/>
      <c r="C3" s="1039"/>
      <c r="D3" s="1042">
        <v>112092</v>
      </c>
      <c r="E3" s="1044"/>
      <c r="F3" s="1047">
        <v>85173</v>
      </c>
      <c r="G3" s="1049"/>
      <c r="H3" s="1052"/>
    </row>
    <row r="4" spans="1:8">
      <c r="A4" s="754"/>
      <c r="B4" s="766"/>
      <c r="C4" s="1040"/>
      <c r="D4" s="1043">
        <v>25354</v>
      </c>
      <c r="E4" s="1045"/>
      <c r="F4" s="1048">
        <v>43913</v>
      </c>
      <c r="G4" s="1050"/>
      <c r="H4" s="1053"/>
    </row>
    <row r="5" spans="1:8">
      <c r="A5" s="782" t="s">
        <v>523</v>
      </c>
      <c r="B5" s="767"/>
      <c r="C5" s="1039"/>
      <c r="D5" s="1042">
        <v>65342</v>
      </c>
      <c r="E5" s="1044"/>
      <c r="F5" s="1047">
        <v>94081</v>
      </c>
      <c r="G5" s="1049"/>
      <c r="H5" s="1052"/>
    </row>
    <row r="6" spans="1:8">
      <c r="A6" s="754"/>
      <c r="B6" s="766"/>
      <c r="C6" s="1040"/>
      <c r="D6" s="1043">
        <v>27176</v>
      </c>
      <c r="E6" s="1045"/>
      <c r="F6" s="1048">
        <v>48949</v>
      </c>
      <c r="G6" s="1050"/>
      <c r="H6" s="1053"/>
    </row>
    <row r="7" spans="1:8">
      <c r="A7" s="782" t="s">
        <v>475</v>
      </c>
      <c r="B7" s="767"/>
      <c r="C7" s="1039"/>
      <c r="D7" s="1042">
        <v>65223</v>
      </c>
      <c r="E7" s="1044"/>
      <c r="F7" s="1047">
        <v>92632</v>
      </c>
      <c r="G7" s="1049"/>
      <c r="H7" s="1052"/>
    </row>
    <row r="8" spans="1:8">
      <c r="A8" s="754"/>
      <c r="B8" s="766"/>
      <c r="C8" s="1040"/>
      <c r="D8" s="1043">
        <v>35554</v>
      </c>
      <c r="E8" s="1045"/>
      <c r="F8" s="1048">
        <v>47978</v>
      </c>
      <c r="G8" s="1050"/>
      <c r="H8" s="1053"/>
    </row>
    <row r="9" spans="1:8">
      <c r="A9" s="782" t="s">
        <v>524</v>
      </c>
      <c r="B9" s="767"/>
      <c r="C9" s="1039"/>
      <c r="D9" s="1042">
        <v>92836</v>
      </c>
      <c r="E9" s="1044"/>
      <c r="F9" s="1047">
        <v>96469</v>
      </c>
      <c r="G9" s="1049"/>
      <c r="H9" s="1052"/>
    </row>
    <row r="10" spans="1:8">
      <c r="A10" s="754"/>
      <c r="B10" s="766"/>
      <c r="C10" s="1040"/>
      <c r="D10" s="1043">
        <v>35161</v>
      </c>
      <c r="E10" s="1045"/>
      <c r="F10" s="1048">
        <v>49775</v>
      </c>
      <c r="G10" s="1050"/>
      <c r="H10" s="1053"/>
    </row>
    <row r="11" spans="1:8">
      <c r="A11" s="782" t="s">
        <v>136</v>
      </c>
      <c r="B11" s="767"/>
      <c r="C11" s="1039"/>
      <c r="D11" s="1042">
        <v>116805</v>
      </c>
      <c r="E11" s="1044"/>
      <c r="F11" s="1047">
        <v>85743</v>
      </c>
      <c r="G11" s="1049"/>
      <c r="H11" s="1052"/>
    </row>
    <row r="12" spans="1:8">
      <c r="A12" s="754"/>
      <c r="B12" s="766"/>
      <c r="C12" s="1041"/>
      <c r="D12" s="1043">
        <v>42480</v>
      </c>
      <c r="E12" s="1045"/>
      <c r="F12" s="1048">
        <v>45231</v>
      </c>
      <c r="G12" s="1050"/>
      <c r="H12" s="1053"/>
    </row>
    <row r="13" spans="1:8">
      <c r="A13" s="782"/>
      <c r="B13" s="767"/>
      <c r="C13" s="1039"/>
      <c r="D13" s="1042">
        <v>90460</v>
      </c>
      <c r="E13" s="1044"/>
      <c r="F13" s="1047">
        <v>90820</v>
      </c>
      <c r="G13" s="1051"/>
      <c r="H13" s="1052"/>
    </row>
    <row r="14" spans="1:8">
      <c r="A14" s="754"/>
      <c r="B14" s="766"/>
      <c r="C14" s="1040"/>
      <c r="D14" s="1043">
        <v>33145</v>
      </c>
      <c r="E14" s="1045"/>
      <c r="F14" s="1048">
        <v>47169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2.86</v>
      </c>
      <c r="C19" s="1032">
        <f>ROUND(VALUE(SUBSTITUTE(実質収支比率等に係る経年分析!G$48,"▲","-")),2)</f>
        <v>2.99</v>
      </c>
      <c r="D19" s="1032">
        <f>ROUND(VALUE(SUBSTITUTE(実質収支比率等に係る経年分析!H$48,"▲","-")),2)</f>
        <v>2.96</v>
      </c>
      <c r="E19" s="1032">
        <f>ROUND(VALUE(SUBSTITUTE(実質収支比率等に係る経年分析!I$48,"▲","-")),2)</f>
        <v>3.49</v>
      </c>
      <c r="F19" s="1032">
        <f>ROUND(VALUE(SUBSTITUTE(実質収支比率等に係る経年分析!J$48,"▲","-")),2)</f>
        <v>2.71</v>
      </c>
    </row>
    <row r="20" spans="1:11">
      <c r="A20" s="1032" t="s">
        <v>32</v>
      </c>
      <c r="B20" s="1032">
        <f>ROUND(VALUE(SUBSTITUTE(実質収支比率等に係る経年分析!F$47,"▲","-")),2)</f>
        <v>14.54</v>
      </c>
      <c r="C20" s="1032">
        <f>ROUND(VALUE(SUBSTITUTE(実質収支比率等に係る経年分析!G$47,"▲","-")),2)</f>
        <v>16.8</v>
      </c>
      <c r="D20" s="1032">
        <f>ROUND(VALUE(SUBSTITUTE(実質収支比率等に係る経年分析!H$47,"▲","-")),2)</f>
        <v>17.5</v>
      </c>
      <c r="E20" s="1032">
        <f>ROUND(VALUE(SUBSTITUTE(実質収支比率等に係る経年分析!I$47,"▲","-")),2)</f>
        <v>18.13</v>
      </c>
      <c r="F20" s="1032">
        <f>ROUND(VALUE(SUBSTITUTE(実質収支比率等に係る経年分析!J$47,"▲","-")),2)</f>
        <v>19.47</v>
      </c>
    </row>
    <row r="21" spans="1:11">
      <c r="A21" s="1032" t="s">
        <v>107</v>
      </c>
      <c r="B21" s="1032">
        <f>IF(ISNUMBER(VALUE(SUBSTITUTE(実質収支比率等に係る経年分析!F$49,"▲","-"))),ROUND(VALUE(SUBSTITUTE(実質収支比率等に係る経年分析!F$49,"▲","-")),2),NA())</f>
        <v>-3.3</v>
      </c>
      <c r="C21" s="1032">
        <f>IF(ISNUMBER(VALUE(SUBSTITUTE(実質収支比率等に係る経年分析!G$49,"▲","-"))),ROUND(VALUE(SUBSTITUTE(実質収支比率等に係る経年分析!G$49,"▲","-")),2),NA())</f>
        <v>1.1000000000000001</v>
      </c>
      <c r="D21" s="1032">
        <f>IF(ISNUMBER(VALUE(SUBSTITUTE(実質収支比率等に係る経年分析!H$49,"▲","-"))),ROUND(VALUE(SUBSTITUTE(実質収支比率等に係る経年分析!H$49,"▲","-")),2),NA())</f>
        <v>-0.17</v>
      </c>
      <c r="E21" s="1032">
        <f>IF(ISNUMBER(VALUE(SUBSTITUTE(実質収支比率等に係る経年分析!I$49,"▲","-"))),ROUND(VALUE(SUBSTITUTE(実質収支比率等に係る経年分析!I$49,"▲","-")),2),NA())</f>
        <v>0.26</v>
      </c>
      <c r="F21" s="1032">
        <f>IF(ISNUMBER(VALUE(SUBSTITUTE(実質収支比率等に係る経年分析!J$49,"▲","-"))),ROUND(VALUE(SUBSTITUTE(実質収支比率等に係る経年分析!J$49,"▲","-")),2),NA())</f>
        <v>-1.82</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69</v>
      </c>
      <c r="D26" s="1033" t="s">
        <v>108</v>
      </c>
      <c r="E26" s="1033" t="s">
        <v>69</v>
      </c>
      <c r="F26" s="1033" t="s">
        <v>108</v>
      </c>
      <c r="G26" s="1033" t="s">
        <v>69</v>
      </c>
      <c r="H26" s="1033" t="s">
        <v>108</v>
      </c>
      <c r="I26" s="1033" t="s">
        <v>69</v>
      </c>
      <c r="J26" s="1033" t="s">
        <v>108</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0.25</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国民健康保険特別会計（直診勘定）</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市立大学特別会計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国民健康保険特別会計（保険事業勘定）</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0.33</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0.27</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9.e-002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0.16</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5.e-002</v>
      </c>
    </row>
    <row r="32" spans="1:11">
      <c r="A32" s="1033" t="str">
        <f>IF('連結実質赤字比率に係る赤字・黒字の構成分析'!C$38="",NA(),'連結実質赤字比率に係る赤字・黒字の構成分析'!C$38)</f>
        <v>介護保険特別会計（保険事業勘定）</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0.41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0.47</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0.46</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1.1000000000000001</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1.35</v>
      </c>
    </row>
    <row r="33" spans="1:16">
      <c r="A33" s="1033" t="str">
        <f>IF('連結実質赤字比率に係る赤字・黒字の構成分析'!C$37="",NA(),'連結実質赤字比率に係る赤字・黒字の構成分析'!C$37)</f>
        <v>下水道事業会計</v>
      </c>
      <c r="B33" s="1033" t="e">
        <f>IF(ROUND(VALUE(SUBSTITUTE('連結実質赤字比率に係る赤字・黒字の構成分析'!F$37,"▲","-")),2)&lt;0,ABS(ROUND(VALUE(SUBSTITUTE('連結実質赤字比率に係る赤字・黒字の構成分析'!F$37,"▲","-")),2)),NA())</f>
        <v>#VALUE!</v>
      </c>
      <c r="C33" s="1033" t="e">
        <f>IF(ROUND(VALUE(SUBSTITUTE('連結実質赤字比率に係る赤字・黒字の構成分析'!F$37,"▲","-")),2)&gt;=0,ABS(ROUND(VALUE(SUBSTITUTE('連結実質赤字比率に係る赤字・黒字の構成分析'!F$37,"▲","-")),2)),NA())</f>
        <v>#VALUE!</v>
      </c>
      <c r="D33" s="1033" t="e">
        <f>IF(ROUND(VALUE(SUBSTITUTE('連結実質赤字比率に係る赤字・黒字の構成分析'!G$37,"▲","-")),2)&lt;0,ABS(ROUND(VALUE(SUBSTITUTE('連結実質赤字比率に係る赤字・黒字の構成分析'!G$37,"▲","-")),2)),NA())</f>
        <v>#VALUE!</v>
      </c>
      <c r="E33" s="1033" t="e">
        <f>IF(ROUND(VALUE(SUBSTITUTE('連結実質赤字比率に係る赤字・黒字の構成分析'!G$37,"▲","-")),2)&gt;=0,ABS(ROUND(VALUE(SUBSTITUTE('連結実質赤字比率に係る赤字・黒字の構成分析'!G$37,"▲","-")),2)),NA())</f>
        <v>#VALUE!</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1.26</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1.86</v>
      </c>
    </row>
    <row r="34" spans="1:16">
      <c r="A34" s="1033" t="str">
        <f>IF('連結実質赤字比率に係る赤字・黒字の構成分析'!C$36="",NA(),'連結実質赤字比率に係る赤字・黒字の構成分析'!C$36)</f>
        <v>一般会計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2.86</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2.99</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2.96</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3.49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2.71</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3.34</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3.27</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3.2</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3.07</v>
      </c>
    </row>
    <row r="36" spans="1:16">
      <c r="A36" s="1033" t="str">
        <f>IF('連結実質赤字比率に係る赤字・黒字の構成分析'!C$34="",NA(),'連結実質赤字比率に係る赤字・黒字の構成分析'!C$34)</f>
        <v>病院事業会計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5.91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6.47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7.61</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8.3800000000000008</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12.81</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113</v>
      </c>
      <c r="B42" s="1034"/>
      <c r="C42" s="1034"/>
      <c r="D42" s="1034">
        <f>'実質公債費比率（分子）の構造'!K$52</f>
        <v>2468</v>
      </c>
      <c r="E42" s="1034"/>
      <c r="F42" s="1034"/>
      <c r="G42" s="1034">
        <f>'実質公債費比率（分子）の構造'!L$52</f>
        <v>2580</v>
      </c>
      <c r="H42" s="1034"/>
      <c r="I42" s="1034"/>
      <c r="J42" s="1034">
        <f>'実質公債費比率（分子）の構造'!M$52</f>
        <v>2592</v>
      </c>
      <c r="K42" s="1034"/>
      <c r="L42" s="1034"/>
      <c r="M42" s="1034">
        <f>'実質公債費比率（分子）の構造'!N$52</f>
        <v>2636</v>
      </c>
      <c r="N42" s="1034"/>
      <c r="O42" s="1034"/>
      <c r="P42" s="1034">
        <f>'実質公債費比率（分子）の構造'!O$52</f>
        <v>2605</v>
      </c>
    </row>
    <row r="43" spans="1:16">
      <c r="A43" s="1034" t="s">
        <v>43</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39</v>
      </c>
      <c r="B44" s="1034">
        <f>'実質公債費比率（分子）の構造'!K$50</f>
        <v>17</v>
      </c>
      <c r="C44" s="1034"/>
      <c r="D44" s="1034"/>
      <c r="E44" s="1034">
        <f>'実質公債費比率（分子）の構造'!L$50</f>
        <v>15</v>
      </c>
      <c r="F44" s="1034"/>
      <c r="G44" s="1034"/>
      <c r="H44" s="1034">
        <f>'実質公債費比率（分子）の構造'!M$50</f>
        <v>43</v>
      </c>
      <c r="I44" s="1034"/>
      <c r="J44" s="1034"/>
      <c r="K44" s="1034">
        <f>'実質公債費比率（分子）の構造'!N$50</f>
        <v>45</v>
      </c>
      <c r="L44" s="1034"/>
      <c r="M44" s="1034"/>
      <c r="N44" s="1034">
        <f>'実質公債費比率（分子）の構造'!O$50</f>
        <v>43</v>
      </c>
      <c r="O44" s="1034"/>
      <c r="P44" s="1034"/>
    </row>
    <row r="45" spans="1:16">
      <c r="A45" s="1034" t="s">
        <v>0</v>
      </c>
      <c r="B45" s="1034">
        <f>'実質公債費比率（分子）の構造'!K$49</f>
        <v>6</v>
      </c>
      <c r="C45" s="1034"/>
      <c r="D45" s="1034"/>
      <c r="E45" s="1034">
        <f>'実質公債費比率（分子）の構造'!L$49</f>
        <v>6</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37</v>
      </c>
      <c r="B46" s="1034">
        <f>'実質公債費比率（分子）の構造'!K$48</f>
        <v>975</v>
      </c>
      <c r="C46" s="1034"/>
      <c r="D46" s="1034"/>
      <c r="E46" s="1034">
        <f>'実質公債費比率（分子）の構造'!L$48</f>
        <v>990</v>
      </c>
      <c r="F46" s="1034"/>
      <c r="G46" s="1034"/>
      <c r="H46" s="1034">
        <f>'実質公債費比率（分子）の構造'!M$48</f>
        <v>1022</v>
      </c>
      <c r="I46" s="1034"/>
      <c r="J46" s="1034"/>
      <c r="K46" s="1034">
        <f>'実質公債費比率（分子）の構造'!N$48</f>
        <v>964</v>
      </c>
      <c r="L46" s="1034"/>
      <c r="M46" s="1034"/>
      <c r="N46" s="1034">
        <f>'実質公債費比率（分子）の構造'!O$48</f>
        <v>802</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114</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2346</v>
      </c>
      <c r="C49" s="1034"/>
      <c r="D49" s="1034"/>
      <c r="E49" s="1034">
        <f>'実質公債費比率（分子）の構造'!L$45</f>
        <v>2545</v>
      </c>
      <c r="F49" s="1034"/>
      <c r="G49" s="1034"/>
      <c r="H49" s="1034">
        <f>'実質公債費比率（分子）の構造'!M$45</f>
        <v>2690</v>
      </c>
      <c r="I49" s="1034"/>
      <c r="J49" s="1034"/>
      <c r="K49" s="1034">
        <f>'実質公債費比率（分子）の構造'!N$45</f>
        <v>2725</v>
      </c>
      <c r="L49" s="1034"/>
      <c r="M49" s="1034"/>
      <c r="N49" s="1034">
        <f>'実質公債費比率（分子）の構造'!O$45</f>
        <v>2811</v>
      </c>
      <c r="O49" s="1034"/>
      <c r="P49" s="1034"/>
    </row>
    <row r="50" spans="1:16">
      <c r="A50" s="1034" t="s">
        <v>50</v>
      </c>
      <c r="B50" s="1034" t="e">
        <f>NA()</f>
        <v>#N/A</v>
      </c>
      <c r="C50" s="1034">
        <f>IF(ISNUMBER('実質公債費比率（分子）の構造'!K$53),'実質公債費比率（分子）の構造'!K$53,NA())</f>
        <v>876</v>
      </c>
      <c r="D50" s="1034" t="e">
        <f>NA()</f>
        <v>#N/A</v>
      </c>
      <c r="E50" s="1034" t="e">
        <f>NA()</f>
        <v>#N/A</v>
      </c>
      <c r="F50" s="1034">
        <f>IF(ISNUMBER('実質公債費比率（分子）の構造'!L$53),'実質公債費比率（分子）の構造'!L$53,NA())</f>
        <v>976</v>
      </c>
      <c r="G50" s="1034" t="e">
        <f>NA()</f>
        <v>#N/A</v>
      </c>
      <c r="H50" s="1034" t="e">
        <f>NA()</f>
        <v>#N/A</v>
      </c>
      <c r="I50" s="1034">
        <f>IF(ISNUMBER('実質公債費比率（分子）の構造'!M$53),'実質公債費比率（分子）の構造'!M$53,NA())</f>
        <v>1163</v>
      </c>
      <c r="J50" s="1034" t="e">
        <f>NA()</f>
        <v>#N/A</v>
      </c>
      <c r="K50" s="1034" t="e">
        <f>NA()</f>
        <v>#N/A</v>
      </c>
      <c r="L50" s="1034">
        <f>IF(ISNUMBER('実質公債費比率（分子）の構造'!N$53),'実質公債費比率（分子）の構造'!N$53,NA())</f>
        <v>1098</v>
      </c>
      <c r="M50" s="1034" t="e">
        <f>NA()</f>
        <v>#N/A</v>
      </c>
      <c r="N50" s="1034" t="e">
        <f>NA()</f>
        <v>#N/A</v>
      </c>
      <c r="O50" s="1034">
        <f>IF(ISNUMBER('実質公債費比率（分子）の構造'!O$53),'実質公債費比率（分子）の構造'!O$53,NA())</f>
        <v>1051</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41</v>
      </c>
      <c r="B56" s="1033"/>
      <c r="C56" s="1033"/>
      <c r="D56" s="1033">
        <f>'将来負担比率（分子）の構造'!I$52</f>
        <v>22697</v>
      </c>
      <c r="E56" s="1033"/>
      <c r="F56" s="1033"/>
      <c r="G56" s="1033">
        <f>'将来負担比率（分子）の構造'!J$52</f>
        <v>21681</v>
      </c>
      <c r="H56" s="1033"/>
      <c r="I56" s="1033"/>
      <c r="J56" s="1033">
        <f>'将来負担比率（分子）の構造'!K$52</f>
        <v>20403</v>
      </c>
      <c r="K56" s="1033"/>
      <c r="L56" s="1033"/>
      <c r="M56" s="1033">
        <f>'将来負担比率（分子）の構造'!L$52</f>
        <v>19841</v>
      </c>
      <c r="N56" s="1033"/>
      <c r="O56" s="1033"/>
      <c r="P56" s="1033">
        <f>'将来負担比率（分子）の構造'!M$52</f>
        <v>19114</v>
      </c>
    </row>
    <row r="57" spans="1:16">
      <c r="A57" s="1033" t="s">
        <v>91</v>
      </c>
      <c r="B57" s="1033"/>
      <c r="C57" s="1033"/>
      <c r="D57" s="1033">
        <f>'将来負担比率（分子）の構造'!I$51</f>
        <v>3275</v>
      </c>
      <c r="E57" s="1033"/>
      <c r="F57" s="1033"/>
      <c r="G57" s="1033">
        <f>'将来負担比率（分子）の構造'!J$51</f>
        <v>3175</v>
      </c>
      <c r="H57" s="1033"/>
      <c r="I57" s="1033"/>
      <c r="J57" s="1033">
        <f>'将来負担比率（分子）の構造'!K$51</f>
        <v>2891</v>
      </c>
      <c r="K57" s="1033"/>
      <c r="L57" s="1033"/>
      <c r="M57" s="1033">
        <f>'将来負担比率（分子）の構造'!L$51</f>
        <v>2571</v>
      </c>
      <c r="N57" s="1033"/>
      <c r="O57" s="1033"/>
      <c r="P57" s="1033">
        <f>'将来負担比率（分子）の構造'!M$51</f>
        <v>2391</v>
      </c>
    </row>
    <row r="58" spans="1:16">
      <c r="A58" s="1033" t="s">
        <v>88</v>
      </c>
      <c r="B58" s="1033"/>
      <c r="C58" s="1033"/>
      <c r="D58" s="1033">
        <f>'将来負担比率（分子）の構造'!I$50</f>
        <v>8390</v>
      </c>
      <c r="E58" s="1033"/>
      <c r="F58" s="1033"/>
      <c r="G58" s="1033">
        <f>'将来負担比率（分子）の構造'!J$50</f>
        <v>8420</v>
      </c>
      <c r="H58" s="1033"/>
      <c r="I58" s="1033"/>
      <c r="J58" s="1033">
        <f>'将来負担比率（分子）の構造'!K$50</f>
        <v>8539</v>
      </c>
      <c r="K58" s="1033"/>
      <c r="L58" s="1033"/>
      <c r="M58" s="1033">
        <f>'将来負担比率（分子）の構造'!L$50</f>
        <v>9162</v>
      </c>
      <c r="N58" s="1033"/>
      <c r="O58" s="1033"/>
      <c r="P58" s="1033">
        <f>'将来負担比率（分子）の構造'!M$50</f>
        <v>9118</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1107</v>
      </c>
      <c r="C62" s="1033"/>
      <c r="D62" s="1033"/>
      <c r="E62" s="1033">
        <f>'将来負担比率（分子）の構造'!J$45</f>
        <v>960</v>
      </c>
      <c r="F62" s="1033"/>
      <c r="G62" s="1033"/>
      <c r="H62" s="1033">
        <f>'将来負担比率（分子）の構造'!K$45</f>
        <v>807</v>
      </c>
      <c r="I62" s="1033"/>
      <c r="J62" s="1033"/>
      <c r="K62" s="1033">
        <f>'将来負担比率（分子）の構造'!L$45</f>
        <v>644</v>
      </c>
      <c r="L62" s="1033"/>
      <c r="M62" s="1033"/>
      <c r="N62" s="1033">
        <f>'将来負担比率（分子）の構造'!M$45</f>
        <v>555</v>
      </c>
      <c r="O62" s="1033"/>
      <c r="P62" s="1033"/>
    </row>
    <row r="63" spans="1:16">
      <c r="A63" s="1033" t="s">
        <v>17</v>
      </c>
      <c r="B63" s="1033">
        <f>'将来負担比率（分子）の構造'!I$44</f>
        <v>6</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75</v>
      </c>
      <c r="B64" s="1033">
        <f>'将来負担比率（分子）の構造'!I$43</f>
        <v>7755</v>
      </c>
      <c r="C64" s="1033"/>
      <c r="D64" s="1033"/>
      <c r="E64" s="1033">
        <f>'将来負担比率（分子）の構造'!J$43</f>
        <v>7161</v>
      </c>
      <c r="F64" s="1033"/>
      <c r="G64" s="1033"/>
      <c r="H64" s="1033">
        <f>'将来負担比率（分子）の構造'!K$43</f>
        <v>6249</v>
      </c>
      <c r="I64" s="1033"/>
      <c r="J64" s="1033"/>
      <c r="K64" s="1033">
        <f>'将来負担比率（分子）の構造'!L$43</f>
        <v>5585</v>
      </c>
      <c r="L64" s="1033"/>
      <c r="M64" s="1033"/>
      <c r="N64" s="1033">
        <f>'将来負担比率（分子）の構造'!M$43</f>
        <v>5343</v>
      </c>
      <c r="O64" s="1033"/>
      <c r="P64" s="1033"/>
    </row>
    <row r="65" spans="1:16">
      <c r="A65" s="1033" t="s">
        <v>74</v>
      </c>
      <c r="B65" s="1033">
        <f>'将来負担比率（分子）の構造'!I$42</f>
        <v>26</v>
      </c>
      <c r="C65" s="1033"/>
      <c r="D65" s="1033"/>
      <c r="E65" s="1033">
        <f>'将来負担比率（分子）の構造'!J$42</f>
        <v>140</v>
      </c>
      <c r="F65" s="1033"/>
      <c r="G65" s="1033"/>
      <c r="H65" s="1033">
        <f>'将来負担比率（分子）の構造'!K$42</f>
        <v>104</v>
      </c>
      <c r="I65" s="1033"/>
      <c r="J65" s="1033"/>
      <c r="K65" s="1033">
        <f>'将来負担比率（分子）の構造'!L$42</f>
        <v>67</v>
      </c>
      <c r="L65" s="1033"/>
      <c r="M65" s="1033"/>
      <c r="N65" s="1033">
        <f>'将来負担比率（分子）の構造'!M$42</f>
        <v>33</v>
      </c>
      <c r="O65" s="1033"/>
      <c r="P65" s="1033"/>
    </row>
    <row r="66" spans="1:16">
      <c r="A66" s="1033" t="s">
        <v>66</v>
      </c>
      <c r="B66" s="1033">
        <f>'将来負担比率（分子）の構造'!I$41</f>
        <v>28689</v>
      </c>
      <c r="C66" s="1033"/>
      <c r="D66" s="1033"/>
      <c r="E66" s="1033">
        <f>'将来負担比率（分子）の構造'!J$41</f>
        <v>27704</v>
      </c>
      <c r="F66" s="1033"/>
      <c r="G66" s="1033"/>
      <c r="H66" s="1033">
        <f>'将来負担比率（分子）の構造'!K$41</f>
        <v>26711</v>
      </c>
      <c r="I66" s="1033"/>
      <c r="J66" s="1033"/>
      <c r="K66" s="1033">
        <f>'将来負担比率（分子）の構造'!L$41</f>
        <v>26102</v>
      </c>
      <c r="L66" s="1033"/>
      <c r="M66" s="1033"/>
      <c r="N66" s="1033">
        <f>'将来負担比率（分子）の構造'!M$41</f>
        <v>25250</v>
      </c>
      <c r="O66" s="1033"/>
      <c r="P66" s="1033"/>
    </row>
    <row r="67" spans="1:16">
      <c r="A67" s="1033" t="s">
        <v>93</v>
      </c>
      <c r="B67" s="1033" t="e">
        <f>NA()</f>
        <v>#N/A</v>
      </c>
      <c r="C67" s="1033">
        <f>IF(ISNUMBER('将来負担比率（分子）の構造'!I$53),IF('将来負担比率（分子）の構造'!I$53&lt;0,0,'将来負担比率（分子）の構造'!I$53),NA())</f>
        <v>3220</v>
      </c>
      <c r="D67" s="1033" t="e">
        <f>NA()</f>
        <v>#N/A</v>
      </c>
      <c r="E67" s="1033" t="e">
        <f>NA()</f>
        <v>#N/A</v>
      </c>
      <c r="F67" s="1033">
        <f>IF(ISNUMBER('将来負担比率（分子）の構造'!J$53),IF('将来負担比率（分子）の構造'!J$53&lt;0,0,'将来負担比率（分子）の構造'!J$53),NA())</f>
        <v>2689</v>
      </c>
      <c r="G67" s="1033" t="e">
        <f>NA()</f>
        <v>#N/A</v>
      </c>
      <c r="H67" s="1033" t="e">
        <f>NA()</f>
        <v>#N/A</v>
      </c>
      <c r="I67" s="1033">
        <f>IF(ISNUMBER('将来負担比率（分子）の構造'!K$53),IF('将来負担比率（分子）の構造'!K$53&lt;0,0,'将来負担比率（分子）の構造'!K$53),NA())</f>
        <v>2038</v>
      </c>
      <c r="J67" s="1033" t="e">
        <f>NA()</f>
        <v>#N/A</v>
      </c>
      <c r="K67" s="1033" t="e">
        <f>NA()</f>
        <v>#N/A</v>
      </c>
      <c r="L67" s="1033">
        <f>IF(ISNUMBER('将来負担比率（分子）の構造'!L$53),IF('将来負担比率（分子）の構造'!L$53&lt;0,0,'将来負担比率（分子）の構造'!L$53),NA())</f>
        <v>825</v>
      </c>
      <c r="M67" s="1033" t="e">
        <f>NA()</f>
        <v>#N/A</v>
      </c>
      <c r="N67" s="1033" t="e">
        <f>NA()</f>
        <v>#N/A</v>
      </c>
      <c r="O67" s="1033">
        <f>IF(ISNUMBER('将来負担比率（分子）の構造'!M$53),IF('将来負担比率（分子）の構造'!M$53&lt;0,0,'将来負担比率（分子）の構造'!M$53),NA())</f>
        <v>558</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2247</v>
      </c>
      <c r="C72" s="1037">
        <f>基金残高に係る経年分析!G55</f>
        <v>2400</v>
      </c>
      <c r="D72" s="1037">
        <f>基金残高に係る経年分析!H55</f>
        <v>2516</v>
      </c>
    </row>
    <row r="73" spans="1:16">
      <c r="A73" s="1035" t="s">
        <v>130</v>
      </c>
      <c r="B73" s="1037">
        <f>基金残高に係る経年分析!F56</f>
        <v>2340</v>
      </c>
      <c r="C73" s="1037">
        <f>基金残高に係る経年分析!G56</f>
        <v>2540</v>
      </c>
      <c r="D73" s="1037">
        <f>基金残高に係る経年分析!H56</f>
        <v>2373</v>
      </c>
    </row>
    <row r="74" spans="1:16">
      <c r="A74" s="1035" t="s">
        <v>132</v>
      </c>
      <c r="B74" s="1037">
        <f>基金残高に係る経年分析!F57</f>
        <v>4851</v>
      </c>
      <c r="C74" s="1037">
        <f>基金残高に係る経年分析!G57</f>
        <v>5106</v>
      </c>
      <c r="D74" s="1037">
        <f>基金残高に係る経年分析!H57</f>
        <v>5053</v>
      </c>
    </row>
  </sheetData>
  <sheetProtection algorithmName="SHA-512" hashValue="r/hJew39BDm2wwS5L7U858Fsn8JIkaPu5Hf2BPt2qEy7Kn/Rj+LC42S/Y9k2hFWgVQlopxmFZyAWCJ/Gh6N0gw==" saltValue="3A6iemXlF9BVxoYMgGeir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N49" sqref="N49"/>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301</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303</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308</v>
      </c>
      <c r="S4" s="139"/>
      <c r="T4" s="139"/>
      <c r="U4" s="139"/>
      <c r="V4" s="139"/>
      <c r="W4" s="139"/>
      <c r="X4" s="139"/>
      <c r="Y4" s="144"/>
      <c r="Z4" s="182" t="s">
        <v>311</v>
      </c>
      <c r="AA4" s="139"/>
      <c r="AB4" s="139"/>
      <c r="AC4" s="144"/>
      <c r="AD4" s="182" t="s">
        <v>255</v>
      </c>
      <c r="AE4" s="139"/>
      <c r="AF4" s="139"/>
      <c r="AG4" s="139"/>
      <c r="AH4" s="139"/>
      <c r="AI4" s="139"/>
      <c r="AJ4" s="139"/>
      <c r="AK4" s="144"/>
      <c r="AL4" s="182" t="s">
        <v>311</v>
      </c>
      <c r="AM4" s="139"/>
      <c r="AN4" s="139"/>
      <c r="AO4" s="144"/>
      <c r="AP4" s="298" t="s">
        <v>314</v>
      </c>
      <c r="AQ4" s="298"/>
      <c r="AR4" s="298"/>
      <c r="AS4" s="298"/>
      <c r="AT4" s="298"/>
      <c r="AU4" s="298"/>
      <c r="AV4" s="298"/>
      <c r="AW4" s="298"/>
      <c r="AX4" s="298"/>
      <c r="AY4" s="298"/>
      <c r="AZ4" s="298"/>
      <c r="BA4" s="298"/>
      <c r="BB4" s="298"/>
      <c r="BC4" s="298"/>
      <c r="BD4" s="298"/>
      <c r="BE4" s="298"/>
      <c r="BF4" s="298"/>
      <c r="BG4" s="298" t="s">
        <v>291</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3199996</v>
      </c>
      <c r="S5" s="276"/>
      <c r="T5" s="276"/>
      <c r="U5" s="276"/>
      <c r="V5" s="276"/>
      <c r="W5" s="276"/>
      <c r="X5" s="276"/>
      <c r="Y5" s="278"/>
      <c r="Z5" s="281">
        <v>12.8</v>
      </c>
      <c r="AA5" s="281"/>
      <c r="AB5" s="281"/>
      <c r="AC5" s="281"/>
      <c r="AD5" s="286">
        <v>3033937</v>
      </c>
      <c r="AE5" s="286"/>
      <c r="AF5" s="286"/>
      <c r="AG5" s="286"/>
      <c r="AH5" s="286"/>
      <c r="AI5" s="286"/>
      <c r="AJ5" s="286"/>
      <c r="AK5" s="286"/>
      <c r="AL5" s="291">
        <v>23.4</v>
      </c>
      <c r="AM5" s="293"/>
      <c r="AN5" s="293"/>
      <c r="AO5" s="295"/>
      <c r="AP5" s="260" t="s">
        <v>318</v>
      </c>
      <c r="AQ5" s="265"/>
      <c r="AR5" s="265"/>
      <c r="AS5" s="265"/>
      <c r="AT5" s="265"/>
      <c r="AU5" s="265"/>
      <c r="AV5" s="265"/>
      <c r="AW5" s="265"/>
      <c r="AX5" s="265"/>
      <c r="AY5" s="265"/>
      <c r="AZ5" s="265"/>
      <c r="BA5" s="265"/>
      <c r="BB5" s="265"/>
      <c r="BC5" s="265"/>
      <c r="BD5" s="265"/>
      <c r="BE5" s="265"/>
      <c r="BF5" s="268"/>
      <c r="BG5" s="274">
        <v>3033232</v>
      </c>
      <c r="BH5" s="217"/>
      <c r="BI5" s="217"/>
      <c r="BJ5" s="217"/>
      <c r="BK5" s="217"/>
      <c r="BL5" s="217"/>
      <c r="BM5" s="217"/>
      <c r="BN5" s="279"/>
      <c r="BO5" s="282">
        <v>94.8</v>
      </c>
      <c r="BP5" s="282"/>
      <c r="BQ5" s="282"/>
      <c r="BR5" s="282"/>
      <c r="BS5" s="287">
        <v>44865</v>
      </c>
      <c r="BT5" s="287"/>
      <c r="BU5" s="287"/>
      <c r="BV5" s="287"/>
      <c r="BW5" s="287"/>
      <c r="BX5" s="287"/>
      <c r="BY5" s="287"/>
      <c r="BZ5" s="287"/>
      <c r="CA5" s="287"/>
      <c r="CB5" s="325"/>
      <c r="CD5" s="182" t="s">
        <v>314</v>
      </c>
      <c r="CE5" s="139"/>
      <c r="CF5" s="139"/>
      <c r="CG5" s="139"/>
      <c r="CH5" s="139"/>
      <c r="CI5" s="139"/>
      <c r="CJ5" s="139"/>
      <c r="CK5" s="139"/>
      <c r="CL5" s="139"/>
      <c r="CM5" s="139"/>
      <c r="CN5" s="139"/>
      <c r="CO5" s="139"/>
      <c r="CP5" s="139"/>
      <c r="CQ5" s="144"/>
      <c r="CR5" s="182" t="s">
        <v>321</v>
      </c>
      <c r="CS5" s="139"/>
      <c r="CT5" s="139"/>
      <c r="CU5" s="139"/>
      <c r="CV5" s="139"/>
      <c r="CW5" s="139"/>
      <c r="CX5" s="139"/>
      <c r="CY5" s="144"/>
      <c r="CZ5" s="182" t="s">
        <v>311</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326</v>
      </c>
      <c r="C6" s="1"/>
      <c r="D6" s="1"/>
      <c r="E6" s="1"/>
      <c r="F6" s="1"/>
      <c r="G6" s="1"/>
      <c r="H6" s="1"/>
      <c r="I6" s="1"/>
      <c r="J6" s="1"/>
      <c r="K6" s="1"/>
      <c r="L6" s="1"/>
      <c r="M6" s="1"/>
      <c r="N6" s="1"/>
      <c r="O6" s="1"/>
      <c r="P6" s="1"/>
      <c r="Q6" s="269"/>
      <c r="R6" s="274">
        <v>264422</v>
      </c>
      <c r="S6" s="217"/>
      <c r="T6" s="217"/>
      <c r="U6" s="217"/>
      <c r="V6" s="217"/>
      <c r="W6" s="217"/>
      <c r="X6" s="217"/>
      <c r="Y6" s="279"/>
      <c r="Z6" s="282">
        <v>1.1000000000000001</v>
      </c>
      <c r="AA6" s="282"/>
      <c r="AB6" s="282"/>
      <c r="AC6" s="282"/>
      <c r="AD6" s="287">
        <v>264422</v>
      </c>
      <c r="AE6" s="287"/>
      <c r="AF6" s="287"/>
      <c r="AG6" s="287"/>
      <c r="AH6" s="287"/>
      <c r="AI6" s="287"/>
      <c r="AJ6" s="287"/>
      <c r="AK6" s="287"/>
      <c r="AL6" s="283">
        <v>2</v>
      </c>
      <c r="AM6" s="238"/>
      <c r="AN6" s="238"/>
      <c r="AO6" s="296"/>
      <c r="AP6" s="261" t="s">
        <v>101</v>
      </c>
      <c r="AQ6" s="1"/>
      <c r="AR6" s="1"/>
      <c r="AS6" s="1"/>
      <c r="AT6" s="1"/>
      <c r="AU6" s="1"/>
      <c r="AV6" s="1"/>
      <c r="AW6" s="1"/>
      <c r="AX6" s="1"/>
      <c r="AY6" s="1"/>
      <c r="AZ6" s="1"/>
      <c r="BA6" s="1"/>
      <c r="BB6" s="1"/>
      <c r="BC6" s="1"/>
      <c r="BD6" s="1"/>
      <c r="BE6" s="1"/>
      <c r="BF6" s="269"/>
      <c r="BG6" s="274">
        <v>3033232</v>
      </c>
      <c r="BH6" s="217"/>
      <c r="BI6" s="217"/>
      <c r="BJ6" s="217"/>
      <c r="BK6" s="217"/>
      <c r="BL6" s="217"/>
      <c r="BM6" s="217"/>
      <c r="BN6" s="279"/>
      <c r="BO6" s="282">
        <v>94.8</v>
      </c>
      <c r="BP6" s="282"/>
      <c r="BQ6" s="282"/>
      <c r="BR6" s="282"/>
      <c r="BS6" s="287">
        <v>44865</v>
      </c>
      <c r="BT6" s="287"/>
      <c r="BU6" s="287"/>
      <c r="BV6" s="287"/>
      <c r="BW6" s="287"/>
      <c r="BX6" s="287"/>
      <c r="BY6" s="287"/>
      <c r="BZ6" s="287"/>
      <c r="CA6" s="287"/>
      <c r="CB6" s="325"/>
      <c r="CD6" s="260" t="s">
        <v>327</v>
      </c>
      <c r="CE6" s="265"/>
      <c r="CF6" s="265"/>
      <c r="CG6" s="265"/>
      <c r="CH6" s="265"/>
      <c r="CI6" s="265"/>
      <c r="CJ6" s="265"/>
      <c r="CK6" s="265"/>
      <c r="CL6" s="265"/>
      <c r="CM6" s="265"/>
      <c r="CN6" s="265"/>
      <c r="CO6" s="265"/>
      <c r="CP6" s="265"/>
      <c r="CQ6" s="268"/>
      <c r="CR6" s="274">
        <v>164001</v>
      </c>
      <c r="CS6" s="217"/>
      <c r="CT6" s="217"/>
      <c r="CU6" s="217"/>
      <c r="CV6" s="217"/>
      <c r="CW6" s="217"/>
      <c r="CX6" s="217"/>
      <c r="CY6" s="279"/>
      <c r="CZ6" s="291">
        <v>0.7</v>
      </c>
      <c r="DA6" s="293"/>
      <c r="DB6" s="293"/>
      <c r="DC6" s="337"/>
      <c r="DD6" s="288" t="s">
        <v>199</v>
      </c>
      <c r="DE6" s="217"/>
      <c r="DF6" s="217"/>
      <c r="DG6" s="217"/>
      <c r="DH6" s="217"/>
      <c r="DI6" s="217"/>
      <c r="DJ6" s="217"/>
      <c r="DK6" s="217"/>
      <c r="DL6" s="217"/>
      <c r="DM6" s="217"/>
      <c r="DN6" s="217"/>
      <c r="DO6" s="217"/>
      <c r="DP6" s="279"/>
      <c r="DQ6" s="288">
        <v>162559</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1281</v>
      </c>
      <c r="S7" s="217"/>
      <c r="T7" s="217"/>
      <c r="U7" s="217"/>
      <c r="V7" s="217"/>
      <c r="W7" s="217"/>
      <c r="X7" s="217"/>
      <c r="Y7" s="279"/>
      <c r="Z7" s="282">
        <v>0</v>
      </c>
      <c r="AA7" s="282"/>
      <c r="AB7" s="282"/>
      <c r="AC7" s="282"/>
      <c r="AD7" s="287">
        <v>1281</v>
      </c>
      <c r="AE7" s="287"/>
      <c r="AF7" s="287"/>
      <c r="AG7" s="287"/>
      <c r="AH7" s="287"/>
      <c r="AI7" s="287"/>
      <c r="AJ7" s="287"/>
      <c r="AK7" s="287"/>
      <c r="AL7" s="283">
        <v>0</v>
      </c>
      <c r="AM7" s="238"/>
      <c r="AN7" s="238"/>
      <c r="AO7" s="296"/>
      <c r="AP7" s="261" t="s">
        <v>328</v>
      </c>
      <c r="AQ7" s="1"/>
      <c r="AR7" s="1"/>
      <c r="AS7" s="1"/>
      <c r="AT7" s="1"/>
      <c r="AU7" s="1"/>
      <c r="AV7" s="1"/>
      <c r="AW7" s="1"/>
      <c r="AX7" s="1"/>
      <c r="AY7" s="1"/>
      <c r="AZ7" s="1"/>
      <c r="BA7" s="1"/>
      <c r="BB7" s="1"/>
      <c r="BC7" s="1"/>
      <c r="BD7" s="1"/>
      <c r="BE7" s="1"/>
      <c r="BF7" s="269"/>
      <c r="BG7" s="274">
        <v>1571887</v>
      </c>
      <c r="BH7" s="217"/>
      <c r="BI7" s="217"/>
      <c r="BJ7" s="217"/>
      <c r="BK7" s="217"/>
      <c r="BL7" s="217"/>
      <c r="BM7" s="217"/>
      <c r="BN7" s="279"/>
      <c r="BO7" s="282">
        <v>49.1</v>
      </c>
      <c r="BP7" s="282"/>
      <c r="BQ7" s="282"/>
      <c r="BR7" s="282"/>
      <c r="BS7" s="287">
        <v>44865</v>
      </c>
      <c r="BT7" s="287"/>
      <c r="BU7" s="287"/>
      <c r="BV7" s="287"/>
      <c r="BW7" s="287"/>
      <c r="BX7" s="287"/>
      <c r="BY7" s="287"/>
      <c r="BZ7" s="287"/>
      <c r="CA7" s="287"/>
      <c r="CB7" s="325"/>
      <c r="CD7" s="261" t="s">
        <v>330</v>
      </c>
      <c r="CE7" s="1"/>
      <c r="CF7" s="1"/>
      <c r="CG7" s="1"/>
      <c r="CH7" s="1"/>
      <c r="CI7" s="1"/>
      <c r="CJ7" s="1"/>
      <c r="CK7" s="1"/>
      <c r="CL7" s="1"/>
      <c r="CM7" s="1"/>
      <c r="CN7" s="1"/>
      <c r="CO7" s="1"/>
      <c r="CP7" s="1"/>
      <c r="CQ7" s="269"/>
      <c r="CR7" s="274">
        <v>1957122</v>
      </c>
      <c r="CS7" s="217"/>
      <c r="CT7" s="217"/>
      <c r="CU7" s="217"/>
      <c r="CV7" s="217"/>
      <c r="CW7" s="217"/>
      <c r="CX7" s="217"/>
      <c r="CY7" s="279"/>
      <c r="CZ7" s="282">
        <v>7.9</v>
      </c>
      <c r="DA7" s="282"/>
      <c r="DB7" s="282"/>
      <c r="DC7" s="282"/>
      <c r="DD7" s="288">
        <v>35642</v>
      </c>
      <c r="DE7" s="217"/>
      <c r="DF7" s="217"/>
      <c r="DG7" s="217"/>
      <c r="DH7" s="217"/>
      <c r="DI7" s="217"/>
      <c r="DJ7" s="217"/>
      <c r="DK7" s="217"/>
      <c r="DL7" s="217"/>
      <c r="DM7" s="217"/>
      <c r="DN7" s="217"/>
      <c r="DO7" s="217"/>
      <c r="DP7" s="279"/>
      <c r="DQ7" s="288">
        <v>1521726</v>
      </c>
      <c r="DR7" s="217"/>
      <c r="DS7" s="217"/>
      <c r="DT7" s="217"/>
      <c r="DU7" s="217"/>
      <c r="DV7" s="217"/>
      <c r="DW7" s="217"/>
      <c r="DX7" s="217"/>
      <c r="DY7" s="217"/>
      <c r="DZ7" s="217"/>
      <c r="EA7" s="217"/>
      <c r="EB7" s="217"/>
      <c r="EC7" s="326"/>
    </row>
    <row r="8" spans="2:143" ht="11.25" customHeight="1">
      <c r="B8" s="261" t="s">
        <v>331</v>
      </c>
      <c r="C8" s="1"/>
      <c r="D8" s="1"/>
      <c r="E8" s="1"/>
      <c r="F8" s="1"/>
      <c r="G8" s="1"/>
      <c r="H8" s="1"/>
      <c r="I8" s="1"/>
      <c r="J8" s="1"/>
      <c r="K8" s="1"/>
      <c r="L8" s="1"/>
      <c r="M8" s="1"/>
      <c r="N8" s="1"/>
      <c r="O8" s="1"/>
      <c r="P8" s="1"/>
      <c r="Q8" s="269"/>
      <c r="R8" s="274">
        <v>9416</v>
      </c>
      <c r="S8" s="217"/>
      <c r="T8" s="217"/>
      <c r="U8" s="217"/>
      <c r="V8" s="217"/>
      <c r="W8" s="217"/>
      <c r="X8" s="217"/>
      <c r="Y8" s="279"/>
      <c r="Z8" s="282">
        <v>0</v>
      </c>
      <c r="AA8" s="282"/>
      <c r="AB8" s="282"/>
      <c r="AC8" s="282"/>
      <c r="AD8" s="287">
        <v>9416</v>
      </c>
      <c r="AE8" s="287"/>
      <c r="AF8" s="287"/>
      <c r="AG8" s="287"/>
      <c r="AH8" s="287"/>
      <c r="AI8" s="287"/>
      <c r="AJ8" s="287"/>
      <c r="AK8" s="287"/>
      <c r="AL8" s="283">
        <v>0.1</v>
      </c>
      <c r="AM8" s="238"/>
      <c r="AN8" s="238"/>
      <c r="AO8" s="296"/>
      <c r="AP8" s="261" t="s">
        <v>123</v>
      </c>
      <c r="AQ8" s="1"/>
      <c r="AR8" s="1"/>
      <c r="AS8" s="1"/>
      <c r="AT8" s="1"/>
      <c r="AU8" s="1"/>
      <c r="AV8" s="1"/>
      <c r="AW8" s="1"/>
      <c r="AX8" s="1"/>
      <c r="AY8" s="1"/>
      <c r="AZ8" s="1"/>
      <c r="BA8" s="1"/>
      <c r="BB8" s="1"/>
      <c r="BC8" s="1"/>
      <c r="BD8" s="1"/>
      <c r="BE8" s="1"/>
      <c r="BF8" s="269"/>
      <c r="BG8" s="274">
        <v>47725</v>
      </c>
      <c r="BH8" s="217"/>
      <c r="BI8" s="217"/>
      <c r="BJ8" s="217"/>
      <c r="BK8" s="217"/>
      <c r="BL8" s="217"/>
      <c r="BM8" s="217"/>
      <c r="BN8" s="279"/>
      <c r="BO8" s="282">
        <v>1.5</v>
      </c>
      <c r="BP8" s="282"/>
      <c r="BQ8" s="282"/>
      <c r="BR8" s="282"/>
      <c r="BS8" s="287" t="s">
        <v>199</v>
      </c>
      <c r="BT8" s="287"/>
      <c r="BU8" s="287"/>
      <c r="BV8" s="287"/>
      <c r="BW8" s="287"/>
      <c r="BX8" s="287"/>
      <c r="BY8" s="287"/>
      <c r="BZ8" s="287"/>
      <c r="CA8" s="287"/>
      <c r="CB8" s="325"/>
      <c r="CD8" s="261" t="s">
        <v>334</v>
      </c>
      <c r="CE8" s="1"/>
      <c r="CF8" s="1"/>
      <c r="CG8" s="1"/>
      <c r="CH8" s="1"/>
      <c r="CI8" s="1"/>
      <c r="CJ8" s="1"/>
      <c r="CK8" s="1"/>
      <c r="CL8" s="1"/>
      <c r="CM8" s="1"/>
      <c r="CN8" s="1"/>
      <c r="CO8" s="1"/>
      <c r="CP8" s="1"/>
      <c r="CQ8" s="269"/>
      <c r="CR8" s="274">
        <v>6443568</v>
      </c>
      <c r="CS8" s="217"/>
      <c r="CT8" s="217"/>
      <c r="CU8" s="217"/>
      <c r="CV8" s="217"/>
      <c r="CW8" s="217"/>
      <c r="CX8" s="217"/>
      <c r="CY8" s="279"/>
      <c r="CZ8" s="282">
        <v>26.1</v>
      </c>
      <c r="DA8" s="282"/>
      <c r="DB8" s="282"/>
      <c r="DC8" s="282"/>
      <c r="DD8" s="288">
        <v>778753</v>
      </c>
      <c r="DE8" s="217"/>
      <c r="DF8" s="217"/>
      <c r="DG8" s="217"/>
      <c r="DH8" s="217"/>
      <c r="DI8" s="217"/>
      <c r="DJ8" s="217"/>
      <c r="DK8" s="217"/>
      <c r="DL8" s="217"/>
      <c r="DM8" s="217"/>
      <c r="DN8" s="217"/>
      <c r="DO8" s="217"/>
      <c r="DP8" s="279"/>
      <c r="DQ8" s="288">
        <v>3175633</v>
      </c>
      <c r="DR8" s="217"/>
      <c r="DS8" s="217"/>
      <c r="DT8" s="217"/>
      <c r="DU8" s="217"/>
      <c r="DV8" s="217"/>
      <c r="DW8" s="217"/>
      <c r="DX8" s="217"/>
      <c r="DY8" s="217"/>
      <c r="DZ8" s="217"/>
      <c r="EA8" s="217"/>
      <c r="EB8" s="217"/>
      <c r="EC8" s="326"/>
    </row>
    <row r="9" spans="2:143" ht="11.25" customHeight="1">
      <c r="B9" s="261" t="s">
        <v>333</v>
      </c>
      <c r="C9" s="1"/>
      <c r="D9" s="1"/>
      <c r="E9" s="1"/>
      <c r="F9" s="1"/>
      <c r="G9" s="1"/>
      <c r="H9" s="1"/>
      <c r="I9" s="1"/>
      <c r="J9" s="1"/>
      <c r="K9" s="1"/>
      <c r="L9" s="1"/>
      <c r="M9" s="1"/>
      <c r="N9" s="1"/>
      <c r="O9" s="1"/>
      <c r="P9" s="1"/>
      <c r="Q9" s="269"/>
      <c r="R9" s="274">
        <v>7625</v>
      </c>
      <c r="S9" s="217"/>
      <c r="T9" s="217"/>
      <c r="U9" s="217"/>
      <c r="V9" s="217"/>
      <c r="W9" s="217"/>
      <c r="X9" s="217"/>
      <c r="Y9" s="279"/>
      <c r="Z9" s="282">
        <v>0</v>
      </c>
      <c r="AA9" s="282"/>
      <c r="AB9" s="282"/>
      <c r="AC9" s="282"/>
      <c r="AD9" s="287">
        <v>7625</v>
      </c>
      <c r="AE9" s="287"/>
      <c r="AF9" s="287"/>
      <c r="AG9" s="287"/>
      <c r="AH9" s="287"/>
      <c r="AI9" s="287"/>
      <c r="AJ9" s="287"/>
      <c r="AK9" s="287"/>
      <c r="AL9" s="283">
        <v>0.1</v>
      </c>
      <c r="AM9" s="238"/>
      <c r="AN9" s="238"/>
      <c r="AO9" s="296"/>
      <c r="AP9" s="261" t="s">
        <v>335</v>
      </c>
      <c r="AQ9" s="1"/>
      <c r="AR9" s="1"/>
      <c r="AS9" s="1"/>
      <c r="AT9" s="1"/>
      <c r="AU9" s="1"/>
      <c r="AV9" s="1"/>
      <c r="AW9" s="1"/>
      <c r="AX9" s="1"/>
      <c r="AY9" s="1"/>
      <c r="AZ9" s="1"/>
      <c r="BA9" s="1"/>
      <c r="BB9" s="1"/>
      <c r="BC9" s="1"/>
      <c r="BD9" s="1"/>
      <c r="BE9" s="1"/>
      <c r="BF9" s="269"/>
      <c r="BG9" s="274">
        <v>1321724</v>
      </c>
      <c r="BH9" s="217"/>
      <c r="BI9" s="217"/>
      <c r="BJ9" s="217"/>
      <c r="BK9" s="217"/>
      <c r="BL9" s="217"/>
      <c r="BM9" s="217"/>
      <c r="BN9" s="279"/>
      <c r="BO9" s="282">
        <v>41.3</v>
      </c>
      <c r="BP9" s="282"/>
      <c r="BQ9" s="282"/>
      <c r="BR9" s="282"/>
      <c r="BS9" s="287" t="s">
        <v>199</v>
      </c>
      <c r="BT9" s="287"/>
      <c r="BU9" s="287"/>
      <c r="BV9" s="287"/>
      <c r="BW9" s="287"/>
      <c r="BX9" s="287"/>
      <c r="BY9" s="287"/>
      <c r="BZ9" s="287"/>
      <c r="CA9" s="287"/>
      <c r="CB9" s="325"/>
      <c r="CD9" s="261" t="s">
        <v>338</v>
      </c>
      <c r="CE9" s="1"/>
      <c r="CF9" s="1"/>
      <c r="CG9" s="1"/>
      <c r="CH9" s="1"/>
      <c r="CI9" s="1"/>
      <c r="CJ9" s="1"/>
      <c r="CK9" s="1"/>
      <c r="CL9" s="1"/>
      <c r="CM9" s="1"/>
      <c r="CN9" s="1"/>
      <c r="CO9" s="1"/>
      <c r="CP9" s="1"/>
      <c r="CQ9" s="269"/>
      <c r="CR9" s="274">
        <v>3172989</v>
      </c>
      <c r="CS9" s="217"/>
      <c r="CT9" s="217"/>
      <c r="CU9" s="217"/>
      <c r="CV9" s="217"/>
      <c r="CW9" s="217"/>
      <c r="CX9" s="217"/>
      <c r="CY9" s="279"/>
      <c r="CZ9" s="282">
        <v>12.8</v>
      </c>
      <c r="DA9" s="282"/>
      <c r="DB9" s="282"/>
      <c r="DC9" s="282"/>
      <c r="DD9" s="288">
        <v>1088</v>
      </c>
      <c r="DE9" s="217"/>
      <c r="DF9" s="217"/>
      <c r="DG9" s="217"/>
      <c r="DH9" s="217"/>
      <c r="DI9" s="217"/>
      <c r="DJ9" s="217"/>
      <c r="DK9" s="217"/>
      <c r="DL9" s="217"/>
      <c r="DM9" s="217"/>
      <c r="DN9" s="217"/>
      <c r="DO9" s="217"/>
      <c r="DP9" s="279"/>
      <c r="DQ9" s="288">
        <v>2520779</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199</v>
      </c>
      <c r="S10" s="217"/>
      <c r="T10" s="217"/>
      <c r="U10" s="217"/>
      <c r="V10" s="217"/>
      <c r="W10" s="217"/>
      <c r="X10" s="217"/>
      <c r="Y10" s="279"/>
      <c r="Z10" s="282" t="s">
        <v>199</v>
      </c>
      <c r="AA10" s="282"/>
      <c r="AB10" s="282"/>
      <c r="AC10" s="282"/>
      <c r="AD10" s="287" t="s">
        <v>199</v>
      </c>
      <c r="AE10" s="287"/>
      <c r="AF10" s="287"/>
      <c r="AG10" s="287"/>
      <c r="AH10" s="287"/>
      <c r="AI10" s="287"/>
      <c r="AJ10" s="287"/>
      <c r="AK10" s="287"/>
      <c r="AL10" s="283" t="s">
        <v>199</v>
      </c>
      <c r="AM10" s="238"/>
      <c r="AN10" s="238"/>
      <c r="AO10" s="296"/>
      <c r="AP10" s="261" t="s">
        <v>190</v>
      </c>
      <c r="AQ10" s="1"/>
      <c r="AR10" s="1"/>
      <c r="AS10" s="1"/>
      <c r="AT10" s="1"/>
      <c r="AU10" s="1"/>
      <c r="AV10" s="1"/>
      <c r="AW10" s="1"/>
      <c r="AX10" s="1"/>
      <c r="AY10" s="1"/>
      <c r="AZ10" s="1"/>
      <c r="BA10" s="1"/>
      <c r="BB10" s="1"/>
      <c r="BC10" s="1"/>
      <c r="BD10" s="1"/>
      <c r="BE10" s="1"/>
      <c r="BF10" s="269"/>
      <c r="BG10" s="274">
        <v>108140</v>
      </c>
      <c r="BH10" s="217"/>
      <c r="BI10" s="217"/>
      <c r="BJ10" s="217"/>
      <c r="BK10" s="217"/>
      <c r="BL10" s="217"/>
      <c r="BM10" s="217"/>
      <c r="BN10" s="279"/>
      <c r="BO10" s="282">
        <v>3.4</v>
      </c>
      <c r="BP10" s="282"/>
      <c r="BQ10" s="282"/>
      <c r="BR10" s="282"/>
      <c r="BS10" s="287">
        <v>17924</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v>56063</v>
      </c>
      <c r="CS10" s="217"/>
      <c r="CT10" s="217"/>
      <c r="CU10" s="217"/>
      <c r="CV10" s="217"/>
      <c r="CW10" s="217"/>
      <c r="CX10" s="217"/>
      <c r="CY10" s="279"/>
      <c r="CZ10" s="282">
        <v>0.2</v>
      </c>
      <c r="DA10" s="282"/>
      <c r="DB10" s="282"/>
      <c r="DC10" s="282"/>
      <c r="DD10" s="288" t="s">
        <v>199</v>
      </c>
      <c r="DE10" s="217"/>
      <c r="DF10" s="217"/>
      <c r="DG10" s="217"/>
      <c r="DH10" s="217"/>
      <c r="DI10" s="217"/>
      <c r="DJ10" s="217"/>
      <c r="DK10" s="217"/>
      <c r="DL10" s="217"/>
      <c r="DM10" s="217"/>
      <c r="DN10" s="217"/>
      <c r="DO10" s="217"/>
      <c r="DP10" s="279"/>
      <c r="DQ10" s="288">
        <v>43894</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752863</v>
      </c>
      <c r="S11" s="217"/>
      <c r="T11" s="217"/>
      <c r="U11" s="217"/>
      <c r="V11" s="217"/>
      <c r="W11" s="217"/>
      <c r="X11" s="217"/>
      <c r="Y11" s="279"/>
      <c r="Z11" s="283">
        <v>3</v>
      </c>
      <c r="AA11" s="238"/>
      <c r="AB11" s="238"/>
      <c r="AC11" s="285"/>
      <c r="AD11" s="288">
        <v>752863</v>
      </c>
      <c r="AE11" s="217"/>
      <c r="AF11" s="217"/>
      <c r="AG11" s="217"/>
      <c r="AH11" s="217"/>
      <c r="AI11" s="217"/>
      <c r="AJ11" s="217"/>
      <c r="AK11" s="279"/>
      <c r="AL11" s="283">
        <v>5.8</v>
      </c>
      <c r="AM11" s="238"/>
      <c r="AN11" s="238"/>
      <c r="AO11" s="296"/>
      <c r="AP11" s="261" t="s">
        <v>340</v>
      </c>
      <c r="AQ11" s="1"/>
      <c r="AR11" s="1"/>
      <c r="AS11" s="1"/>
      <c r="AT11" s="1"/>
      <c r="AU11" s="1"/>
      <c r="AV11" s="1"/>
      <c r="AW11" s="1"/>
      <c r="AX11" s="1"/>
      <c r="AY11" s="1"/>
      <c r="AZ11" s="1"/>
      <c r="BA11" s="1"/>
      <c r="BB11" s="1"/>
      <c r="BC11" s="1"/>
      <c r="BD11" s="1"/>
      <c r="BE11" s="1"/>
      <c r="BF11" s="269"/>
      <c r="BG11" s="274">
        <v>94298</v>
      </c>
      <c r="BH11" s="217"/>
      <c r="BI11" s="217"/>
      <c r="BJ11" s="217"/>
      <c r="BK11" s="217"/>
      <c r="BL11" s="217"/>
      <c r="BM11" s="217"/>
      <c r="BN11" s="279"/>
      <c r="BO11" s="282">
        <v>2.9</v>
      </c>
      <c r="BP11" s="282"/>
      <c r="BQ11" s="282"/>
      <c r="BR11" s="282"/>
      <c r="BS11" s="287">
        <v>26941</v>
      </c>
      <c r="BT11" s="287"/>
      <c r="BU11" s="287"/>
      <c r="BV11" s="287"/>
      <c r="BW11" s="287"/>
      <c r="BX11" s="287"/>
      <c r="BY11" s="287"/>
      <c r="BZ11" s="287"/>
      <c r="CA11" s="287"/>
      <c r="CB11" s="325"/>
      <c r="CD11" s="261" t="s">
        <v>343</v>
      </c>
      <c r="CE11" s="1"/>
      <c r="CF11" s="1"/>
      <c r="CG11" s="1"/>
      <c r="CH11" s="1"/>
      <c r="CI11" s="1"/>
      <c r="CJ11" s="1"/>
      <c r="CK11" s="1"/>
      <c r="CL11" s="1"/>
      <c r="CM11" s="1"/>
      <c r="CN11" s="1"/>
      <c r="CO11" s="1"/>
      <c r="CP11" s="1"/>
      <c r="CQ11" s="269"/>
      <c r="CR11" s="274">
        <v>1167056</v>
      </c>
      <c r="CS11" s="217"/>
      <c r="CT11" s="217"/>
      <c r="CU11" s="217"/>
      <c r="CV11" s="217"/>
      <c r="CW11" s="217"/>
      <c r="CX11" s="217"/>
      <c r="CY11" s="279"/>
      <c r="CZ11" s="282">
        <v>4.7</v>
      </c>
      <c r="DA11" s="282"/>
      <c r="DB11" s="282"/>
      <c r="DC11" s="282"/>
      <c r="DD11" s="288">
        <v>167506</v>
      </c>
      <c r="DE11" s="217"/>
      <c r="DF11" s="217"/>
      <c r="DG11" s="217"/>
      <c r="DH11" s="217"/>
      <c r="DI11" s="217"/>
      <c r="DJ11" s="217"/>
      <c r="DK11" s="217"/>
      <c r="DL11" s="217"/>
      <c r="DM11" s="217"/>
      <c r="DN11" s="217"/>
      <c r="DO11" s="217"/>
      <c r="DP11" s="279"/>
      <c r="DQ11" s="288">
        <v>364861</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v>2175</v>
      </c>
      <c r="S12" s="217"/>
      <c r="T12" s="217"/>
      <c r="U12" s="217"/>
      <c r="V12" s="217"/>
      <c r="W12" s="217"/>
      <c r="X12" s="217"/>
      <c r="Y12" s="279"/>
      <c r="Z12" s="282">
        <v>0</v>
      </c>
      <c r="AA12" s="282"/>
      <c r="AB12" s="282"/>
      <c r="AC12" s="282"/>
      <c r="AD12" s="287">
        <v>2175</v>
      </c>
      <c r="AE12" s="287"/>
      <c r="AF12" s="287"/>
      <c r="AG12" s="287"/>
      <c r="AH12" s="287"/>
      <c r="AI12" s="287"/>
      <c r="AJ12" s="287"/>
      <c r="AK12" s="287"/>
      <c r="AL12" s="283">
        <v>0</v>
      </c>
      <c r="AM12" s="238"/>
      <c r="AN12" s="238"/>
      <c r="AO12" s="296"/>
      <c r="AP12" s="261" t="s">
        <v>344</v>
      </c>
      <c r="AQ12" s="1"/>
      <c r="AR12" s="1"/>
      <c r="AS12" s="1"/>
      <c r="AT12" s="1"/>
      <c r="AU12" s="1"/>
      <c r="AV12" s="1"/>
      <c r="AW12" s="1"/>
      <c r="AX12" s="1"/>
      <c r="AY12" s="1"/>
      <c r="AZ12" s="1"/>
      <c r="BA12" s="1"/>
      <c r="BB12" s="1"/>
      <c r="BC12" s="1"/>
      <c r="BD12" s="1"/>
      <c r="BE12" s="1"/>
      <c r="BF12" s="269"/>
      <c r="BG12" s="274">
        <v>1126395</v>
      </c>
      <c r="BH12" s="217"/>
      <c r="BI12" s="217"/>
      <c r="BJ12" s="217"/>
      <c r="BK12" s="217"/>
      <c r="BL12" s="217"/>
      <c r="BM12" s="217"/>
      <c r="BN12" s="279"/>
      <c r="BO12" s="282">
        <v>35.200000000000003</v>
      </c>
      <c r="BP12" s="282"/>
      <c r="BQ12" s="282"/>
      <c r="BR12" s="282"/>
      <c r="BS12" s="287" t="s">
        <v>199</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1591552</v>
      </c>
      <c r="CS12" s="217"/>
      <c r="CT12" s="217"/>
      <c r="CU12" s="217"/>
      <c r="CV12" s="217"/>
      <c r="CW12" s="217"/>
      <c r="CX12" s="217"/>
      <c r="CY12" s="279"/>
      <c r="CZ12" s="282">
        <v>6.4</v>
      </c>
      <c r="DA12" s="282"/>
      <c r="DB12" s="282"/>
      <c r="DC12" s="282"/>
      <c r="DD12" s="288">
        <v>356830</v>
      </c>
      <c r="DE12" s="217"/>
      <c r="DF12" s="217"/>
      <c r="DG12" s="217"/>
      <c r="DH12" s="217"/>
      <c r="DI12" s="217"/>
      <c r="DJ12" s="217"/>
      <c r="DK12" s="217"/>
      <c r="DL12" s="217"/>
      <c r="DM12" s="217"/>
      <c r="DN12" s="217"/>
      <c r="DO12" s="217"/>
      <c r="DP12" s="279"/>
      <c r="DQ12" s="288">
        <v>415055</v>
      </c>
      <c r="DR12" s="217"/>
      <c r="DS12" s="217"/>
      <c r="DT12" s="217"/>
      <c r="DU12" s="217"/>
      <c r="DV12" s="217"/>
      <c r="DW12" s="217"/>
      <c r="DX12" s="217"/>
      <c r="DY12" s="217"/>
      <c r="DZ12" s="217"/>
      <c r="EA12" s="217"/>
      <c r="EB12" s="217"/>
      <c r="EC12" s="326"/>
    </row>
    <row r="13" spans="2:143" ht="11.25" customHeight="1">
      <c r="B13" s="261" t="s">
        <v>345</v>
      </c>
      <c r="C13" s="1"/>
      <c r="D13" s="1"/>
      <c r="E13" s="1"/>
      <c r="F13" s="1"/>
      <c r="G13" s="1"/>
      <c r="H13" s="1"/>
      <c r="I13" s="1"/>
      <c r="J13" s="1"/>
      <c r="K13" s="1"/>
      <c r="L13" s="1"/>
      <c r="M13" s="1"/>
      <c r="N13" s="1"/>
      <c r="O13" s="1"/>
      <c r="P13" s="1"/>
      <c r="Q13" s="269"/>
      <c r="R13" s="274" t="s">
        <v>199</v>
      </c>
      <c r="S13" s="217"/>
      <c r="T13" s="217"/>
      <c r="U13" s="217"/>
      <c r="V13" s="217"/>
      <c r="W13" s="217"/>
      <c r="X13" s="217"/>
      <c r="Y13" s="279"/>
      <c r="Z13" s="282" t="s">
        <v>199</v>
      </c>
      <c r="AA13" s="282"/>
      <c r="AB13" s="282"/>
      <c r="AC13" s="282"/>
      <c r="AD13" s="287" t="s">
        <v>199</v>
      </c>
      <c r="AE13" s="287"/>
      <c r="AF13" s="287"/>
      <c r="AG13" s="287"/>
      <c r="AH13" s="287"/>
      <c r="AI13" s="287"/>
      <c r="AJ13" s="287"/>
      <c r="AK13" s="287"/>
      <c r="AL13" s="283" t="s">
        <v>199</v>
      </c>
      <c r="AM13" s="238"/>
      <c r="AN13" s="238"/>
      <c r="AO13" s="296"/>
      <c r="AP13" s="261" t="s">
        <v>347</v>
      </c>
      <c r="AQ13" s="1"/>
      <c r="AR13" s="1"/>
      <c r="AS13" s="1"/>
      <c r="AT13" s="1"/>
      <c r="AU13" s="1"/>
      <c r="AV13" s="1"/>
      <c r="AW13" s="1"/>
      <c r="AX13" s="1"/>
      <c r="AY13" s="1"/>
      <c r="AZ13" s="1"/>
      <c r="BA13" s="1"/>
      <c r="BB13" s="1"/>
      <c r="BC13" s="1"/>
      <c r="BD13" s="1"/>
      <c r="BE13" s="1"/>
      <c r="BF13" s="269"/>
      <c r="BG13" s="274">
        <v>1111672</v>
      </c>
      <c r="BH13" s="217"/>
      <c r="BI13" s="217"/>
      <c r="BJ13" s="217"/>
      <c r="BK13" s="217"/>
      <c r="BL13" s="217"/>
      <c r="BM13" s="217"/>
      <c r="BN13" s="279"/>
      <c r="BO13" s="282">
        <v>34.700000000000003</v>
      </c>
      <c r="BP13" s="282"/>
      <c r="BQ13" s="282"/>
      <c r="BR13" s="282"/>
      <c r="BS13" s="287" t="s">
        <v>199</v>
      </c>
      <c r="BT13" s="287"/>
      <c r="BU13" s="287"/>
      <c r="BV13" s="287"/>
      <c r="BW13" s="287"/>
      <c r="BX13" s="287"/>
      <c r="BY13" s="287"/>
      <c r="BZ13" s="287"/>
      <c r="CA13" s="287"/>
      <c r="CB13" s="325"/>
      <c r="CD13" s="261" t="s">
        <v>348</v>
      </c>
      <c r="CE13" s="1"/>
      <c r="CF13" s="1"/>
      <c r="CG13" s="1"/>
      <c r="CH13" s="1"/>
      <c r="CI13" s="1"/>
      <c r="CJ13" s="1"/>
      <c r="CK13" s="1"/>
      <c r="CL13" s="1"/>
      <c r="CM13" s="1"/>
      <c r="CN13" s="1"/>
      <c r="CO13" s="1"/>
      <c r="CP13" s="1"/>
      <c r="CQ13" s="269"/>
      <c r="CR13" s="274">
        <v>2760196</v>
      </c>
      <c r="CS13" s="217"/>
      <c r="CT13" s="217"/>
      <c r="CU13" s="217"/>
      <c r="CV13" s="217"/>
      <c r="CW13" s="217"/>
      <c r="CX13" s="217"/>
      <c r="CY13" s="279"/>
      <c r="CZ13" s="282">
        <v>11.2</v>
      </c>
      <c r="DA13" s="282"/>
      <c r="DB13" s="282"/>
      <c r="DC13" s="282"/>
      <c r="DD13" s="288">
        <v>1046720</v>
      </c>
      <c r="DE13" s="217"/>
      <c r="DF13" s="217"/>
      <c r="DG13" s="217"/>
      <c r="DH13" s="217"/>
      <c r="DI13" s="217"/>
      <c r="DJ13" s="217"/>
      <c r="DK13" s="217"/>
      <c r="DL13" s="217"/>
      <c r="DM13" s="217"/>
      <c r="DN13" s="217"/>
      <c r="DO13" s="217"/>
      <c r="DP13" s="279"/>
      <c r="DQ13" s="288">
        <v>1700628</v>
      </c>
      <c r="DR13" s="217"/>
      <c r="DS13" s="217"/>
      <c r="DT13" s="217"/>
      <c r="DU13" s="217"/>
      <c r="DV13" s="217"/>
      <c r="DW13" s="217"/>
      <c r="DX13" s="217"/>
      <c r="DY13" s="217"/>
      <c r="DZ13" s="217"/>
      <c r="EA13" s="217"/>
      <c r="EB13" s="217"/>
      <c r="EC13" s="326"/>
    </row>
    <row r="14" spans="2:143" ht="11.25" customHeight="1">
      <c r="B14" s="261" t="s">
        <v>350</v>
      </c>
      <c r="C14" s="1"/>
      <c r="D14" s="1"/>
      <c r="E14" s="1"/>
      <c r="F14" s="1"/>
      <c r="G14" s="1"/>
      <c r="H14" s="1"/>
      <c r="I14" s="1"/>
      <c r="J14" s="1"/>
      <c r="K14" s="1"/>
      <c r="L14" s="1"/>
      <c r="M14" s="1"/>
      <c r="N14" s="1"/>
      <c r="O14" s="1"/>
      <c r="P14" s="1"/>
      <c r="Q14" s="269"/>
      <c r="R14" s="274" t="s">
        <v>199</v>
      </c>
      <c r="S14" s="217"/>
      <c r="T14" s="217"/>
      <c r="U14" s="217"/>
      <c r="V14" s="217"/>
      <c r="W14" s="217"/>
      <c r="X14" s="217"/>
      <c r="Y14" s="279"/>
      <c r="Z14" s="282" t="s">
        <v>199</v>
      </c>
      <c r="AA14" s="282"/>
      <c r="AB14" s="282"/>
      <c r="AC14" s="282"/>
      <c r="AD14" s="287" t="s">
        <v>199</v>
      </c>
      <c r="AE14" s="287"/>
      <c r="AF14" s="287"/>
      <c r="AG14" s="287"/>
      <c r="AH14" s="287"/>
      <c r="AI14" s="287"/>
      <c r="AJ14" s="287"/>
      <c r="AK14" s="287"/>
      <c r="AL14" s="283" t="s">
        <v>199</v>
      </c>
      <c r="AM14" s="238"/>
      <c r="AN14" s="238"/>
      <c r="AO14" s="296"/>
      <c r="AP14" s="261" t="s">
        <v>219</v>
      </c>
      <c r="AQ14" s="1"/>
      <c r="AR14" s="1"/>
      <c r="AS14" s="1"/>
      <c r="AT14" s="1"/>
      <c r="AU14" s="1"/>
      <c r="AV14" s="1"/>
      <c r="AW14" s="1"/>
      <c r="AX14" s="1"/>
      <c r="AY14" s="1"/>
      <c r="AZ14" s="1"/>
      <c r="BA14" s="1"/>
      <c r="BB14" s="1"/>
      <c r="BC14" s="1"/>
      <c r="BD14" s="1"/>
      <c r="BE14" s="1"/>
      <c r="BF14" s="269"/>
      <c r="BG14" s="274">
        <v>85662</v>
      </c>
      <c r="BH14" s="217"/>
      <c r="BI14" s="217"/>
      <c r="BJ14" s="217"/>
      <c r="BK14" s="217"/>
      <c r="BL14" s="217"/>
      <c r="BM14" s="217"/>
      <c r="BN14" s="279"/>
      <c r="BO14" s="282">
        <v>2.7</v>
      </c>
      <c r="BP14" s="282"/>
      <c r="BQ14" s="282"/>
      <c r="BR14" s="282"/>
      <c r="BS14" s="287" t="s">
        <v>199</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671756</v>
      </c>
      <c r="CS14" s="217"/>
      <c r="CT14" s="217"/>
      <c r="CU14" s="217"/>
      <c r="CV14" s="217"/>
      <c r="CW14" s="217"/>
      <c r="CX14" s="217"/>
      <c r="CY14" s="279"/>
      <c r="CZ14" s="282">
        <v>2.7</v>
      </c>
      <c r="DA14" s="282"/>
      <c r="DB14" s="282"/>
      <c r="DC14" s="282"/>
      <c r="DD14" s="288">
        <v>25889</v>
      </c>
      <c r="DE14" s="217"/>
      <c r="DF14" s="217"/>
      <c r="DG14" s="217"/>
      <c r="DH14" s="217"/>
      <c r="DI14" s="217"/>
      <c r="DJ14" s="217"/>
      <c r="DK14" s="217"/>
      <c r="DL14" s="217"/>
      <c r="DM14" s="217"/>
      <c r="DN14" s="217"/>
      <c r="DO14" s="217"/>
      <c r="DP14" s="279"/>
      <c r="DQ14" s="288">
        <v>592802</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199</v>
      </c>
      <c r="S15" s="217"/>
      <c r="T15" s="217"/>
      <c r="U15" s="217"/>
      <c r="V15" s="217"/>
      <c r="W15" s="217"/>
      <c r="X15" s="217"/>
      <c r="Y15" s="279"/>
      <c r="Z15" s="282" t="s">
        <v>199</v>
      </c>
      <c r="AA15" s="282"/>
      <c r="AB15" s="282"/>
      <c r="AC15" s="282"/>
      <c r="AD15" s="287" t="s">
        <v>199</v>
      </c>
      <c r="AE15" s="287"/>
      <c r="AF15" s="287"/>
      <c r="AG15" s="287"/>
      <c r="AH15" s="287"/>
      <c r="AI15" s="287"/>
      <c r="AJ15" s="287"/>
      <c r="AK15" s="287"/>
      <c r="AL15" s="283" t="s">
        <v>199</v>
      </c>
      <c r="AM15" s="238"/>
      <c r="AN15" s="238"/>
      <c r="AO15" s="296"/>
      <c r="AP15" s="261" t="s">
        <v>351</v>
      </c>
      <c r="AQ15" s="1"/>
      <c r="AR15" s="1"/>
      <c r="AS15" s="1"/>
      <c r="AT15" s="1"/>
      <c r="AU15" s="1"/>
      <c r="AV15" s="1"/>
      <c r="AW15" s="1"/>
      <c r="AX15" s="1"/>
      <c r="AY15" s="1"/>
      <c r="AZ15" s="1"/>
      <c r="BA15" s="1"/>
      <c r="BB15" s="1"/>
      <c r="BC15" s="1"/>
      <c r="BD15" s="1"/>
      <c r="BE15" s="1"/>
      <c r="BF15" s="269"/>
      <c r="BG15" s="274">
        <v>249288</v>
      </c>
      <c r="BH15" s="217"/>
      <c r="BI15" s="217"/>
      <c r="BJ15" s="217"/>
      <c r="BK15" s="217"/>
      <c r="BL15" s="217"/>
      <c r="BM15" s="217"/>
      <c r="BN15" s="279"/>
      <c r="BO15" s="282">
        <v>7.8</v>
      </c>
      <c r="BP15" s="282"/>
      <c r="BQ15" s="282"/>
      <c r="BR15" s="282"/>
      <c r="BS15" s="287" t="s">
        <v>199</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3905262</v>
      </c>
      <c r="CS15" s="217"/>
      <c r="CT15" s="217"/>
      <c r="CU15" s="217"/>
      <c r="CV15" s="217"/>
      <c r="CW15" s="217"/>
      <c r="CX15" s="217"/>
      <c r="CY15" s="279"/>
      <c r="CZ15" s="282">
        <v>15.8</v>
      </c>
      <c r="DA15" s="282"/>
      <c r="DB15" s="282"/>
      <c r="DC15" s="282"/>
      <c r="DD15" s="288">
        <v>626848</v>
      </c>
      <c r="DE15" s="217"/>
      <c r="DF15" s="217"/>
      <c r="DG15" s="217"/>
      <c r="DH15" s="217"/>
      <c r="DI15" s="217"/>
      <c r="DJ15" s="217"/>
      <c r="DK15" s="217"/>
      <c r="DL15" s="217"/>
      <c r="DM15" s="217"/>
      <c r="DN15" s="217"/>
      <c r="DO15" s="217"/>
      <c r="DP15" s="279"/>
      <c r="DQ15" s="288">
        <v>2382203</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20842</v>
      </c>
      <c r="S16" s="217"/>
      <c r="T16" s="217"/>
      <c r="U16" s="217"/>
      <c r="V16" s="217"/>
      <c r="W16" s="217"/>
      <c r="X16" s="217"/>
      <c r="Y16" s="279"/>
      <c r="Z16" s="282">
        <v>0.1</v>
      </c>
      <c r="AA16" s="282"/>
      <c r="AB16" s="282"/>
      <c r="AC16" s="282"/>
      <c r="AD16" s="287">
        <v>20842</v>
      </c>
      <c r="AE16" s="287"/>
      <c r="AF16" s="287"/>
      <c r="AG16" s="287"/>
      <c r="AH16" s="287"/>
      <c r="AI16" s="287"/>
      <c r="AJ16" s="287"/>
      <c r="AK16" s="287"/>
      <c r="AL16" s="283">
        <v>0.2</v>
      </c>
      <c r="AM16" s="238"/>
      <c r="AN16" s="238"/>
      <c r="AO16" s="296"/>
      <c r="AP16" s="261" t="s">
        <v>355</v>
      </c>
      <c r="AQ16" s="1"/>
      <c r="AR16" s="1"/>
      <c r="AS16" s="1"/>
      <c r="AT16" s="1"/>
      <c r="AU16" s="1"/>
      <c r="AV16" s="1"/>
      <c r="AW16" s="1"/>
      <c r="AX16" s="1"/>
      <c r="AY16" s="1"/>
      <c r="AZ16" s="1"/>
      <c r="BA16" s="1"/>
      <c r="BB16" s="1"/>
      <c r="BC16" s="1"/>
      <c r="BD16" s="1"/>
      <c r="BE16" s="1"/>
      <c r="BF16" s="269"/>
      <c r="BG16" s="274" t="s">
        <v>199</v>
      </c>
      <c r="BH16" s="217"/>
      <c r="BI16" s="217"/>
      <c r="BJ16" s="217"/>
      <c r="BK16" s="217"/>
      <c r="BL16" s="217"/>
      <c r="BM16" s="217"/>
      <c r="BN16" s="279"/>
      <c r="BO16" s="282" t="s">
        <v>199</v>
      </c>
      <c r="BP16" s="282"/>
      <c r="BQ16" s="282"/>
      <c r="BR16" s="282"/>
      <c r="BS16" s="287" t="s">
        <v>199</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943</v>
      </c>
      <c r="CS16" s="217"/>
      <c r="CT16" s="217"/>
      <c r="CU16" s="217"/>
      <c r="CV16" s="217"/>
      <c r="CW16" s="217"/>
      <c r="CX16" s="217"/>
      <c r="CY16" s="279"/>
      <c r="CZ16" s="282">
        <v>0</v>
      </c>
      <c r="DA16" s="282"/>
      <c r="DB16" s="282"/>
      <c r="DC16" s="282"/>
      <c r="DD16" s="288" t="s">
        <v>199</v>
      </c>
      <c r="DE16" s="217"/>
      <c r="DF16" s="217"/>
      <c r="DG16" s="217"/>
      <c r="DH16" s="217"/>
      <c r="DI16" s="217"/>
      <c r="DJ16" s="217"/>
      <c r="DK16" s="217"/>
      <c r="DL16" s="217"/>
      <c r="DM16" s="217"/>
      <c r="DN16" s="217"/>
      <c r="DO16" s="217"/>
      <c r="DP16" s="279"/>
      <c r="DQ16" s="288">
        <v>943</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50936</v>
      </c>
      <c r="S17" s="217"/>
      <c r="T17" s="217"/>
      <c r="U17" s="217"/>
      <c r="V17" s="217"/>
      <c r="W17" s="217"/>
      <c r="X17" s="217"/>
      <c r="Y17" s="279"/>
      <c r="Z17" s="282">
        <v>0.2</v>
      </c>
      <c r="AA17" s="282"/>
      <c r="AB17" s="282"/>
      <c r="AC17" s="282"/>
      <c r="AD17" s="287">
        <v>50936</v>
      </c>
      <c r="AE17" s="287"/>
      <c r="AF17" s="287"/>
      <c r="AG17" s="287"/>
      <c r="AH17" s="287"/>
      <c r="AI17" s="287"/>
      <c r="AJ17" s="287"/>
      <c r="AK17" s="287"/>
      <c r="AL17" s="283">
        <v>0.4</v>
      </c>
      <c r="AM17" s="238"/>
      <c r="AN17" s="238"/>
      <c r="AO17" s="296"/>
      <c r="AP17" s="261" t="s">
        <v>358</v>
      </c>
      <c r="AQ17" s="1"/>
      <c r="AR17" s="1"/>
      <c r="AS17" s="1"/>
      <c r="AT17" s="1"/>
      <c r="AU17" s="1"/>
      <c r="AV17" s="1"/>
      <c r="AW17" s="1"/>
      <c r="AX17" s="1"/>
      <c r="AY17" s="1"/>
      <c r="AZ17" s="1"/>
      <c r="BA17" s="1"/>
      <c r="BB17" s="1"/>
      <c r="BC17" s="1"/>
      <c r="BD17" s="1"/>
      <c r="BE17" s="1"/>
      <c r="BF17" s="269"/>
      <c r="BG17" s="274" t="s">
        <v>199</v>
      </c>
      <c r="BH17" s="217"/>
      <c r="BI17" s="217"/>
      <c r="BJ17" s="217"/>
      <c r="BK17" s="217"/>
      <c r="BL17" s="217"/>
      <c r="BM17" s="217"/>
      <c r="BN17" s="279"/>
      <c r="BO17" s="282" t="s">
        <v>199</v>
      </c>
      <c r="BP17" s="282"/>
      <c r="BQ17" s="282"/>
      <c r="BR17" s="282"/>
      <c r="BS17" s="287" t="s">
        <v>199</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2811706</v>
      </c>
      <c r="CS17" s="217"/>
      <c r="CT17" s="217"/>
      <c r="CU17" s="217"/>
      <c r="CV17" s="217"/>
      <c r="CW17" s="217"/>
      <c r="CX17" s="217"/>
      <c r="CY17" s="279"/>
      <c r="CZ17" s="282">
        <v>11.4</v>
      </c>
      <c r="DA17" s="282"/>
      <c r="DB17" s="282"/>
      <c r="DC17" s="282"/>
      <c r="DD17" s="288" t="s">
        <v>199</v>
      </c>
      <c r="DE17" s="217"/>
      <c r="DF17" s="217"/>
      <c r="DG17" s="217"/>
      <c r="DH17" s="217"/>
      <c r="DI17" s="217"/>
      <c r="DJ17" s="217"/>
      <c r="DK17" s="217"/>
      <c r="DL17" s="217"/>
      <c r="DM17" s="217"/>
      <c r="DN17" s="217"/>
      <c r="DO17" s="217"/>
      <c r="DP17" s="279"/>
      <c r="DQ17" s="288">
        <v>2677430</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14921</v>
      </c>
      <c r="S18" s="217"/>
      <c r="T18" s="217"/>
      <c r="U18" s="217"/>
      <c r="V18" s="217"/>
      <c r="W18" s="217"/>
      <c r="X18" s="217"/>
      <c r="Y18" s="279"/>
      <c r="Z18" s="282">
        <v>0.1</v>
      </c>
      <c r="AA18" s="282"/>
      <c r="AB18" s="282"/>
      <c r="AC18" s="282"/>
      <c r="AD18" s="287">
        <v>14921</v>
      </c>
      <c r="AE18" s="287"/>
      <c r="AF18" s="287"/>
      <c r="AG18" s="287"/>
      <c r="AH18" s="287"/>
      <c r="AI18" s="287"/>
      <c r="AJ18" s="287"/>
      <c r="AK18" s="287"/>
      <c r="AL18" s="283">
        <v>0.1</v>
      </c>
      <c r="AM18" s="238"/>
      <c r="AN18" s="238"/>
      <c r="AO18" s="296"/>
      <c r="AP18" s="261" t="s">
        <v>96</v>
      </c>
      <c r="AQ18" s="1"/>
      <c r="AR18" s="1"/>
      <c r="AS18" s="1"/>
      <c r="AT18" s="1"/>
      <c r="AU18" s="1"/>
      <c r="AV18" s="1"/>
      <c r="AW18" s="1"/>
      <c r="AX18" s="1"/>
      <c r="AY18" s="1"/>
      <c r="AZ18" s="1"/>
      <c r="BA18" s="1"/>
      <c r="BB18" s="1"/>
      <c r="BC18" s="1"/>
      <c r="BD18" s="1"/>
      <c r="BE18" s="1"/>
      <c r="BF18" s="269"/>
      <c r="BG18" s="274" t="s">
        <v>199</v>
      </c>
      <c r="BH18" s="217"/>
      <c r="BI18" s="217"/>
      <c r="BJ18" s="217"/>
      <c r="BK18" s="217"/>
      <c r="BL18" s="217"/>
      <c r="BM18" s="217"/>
      <c r="BN18" s="279"/>
      <c r="BO18" s="282" t="s">
        <v>199</v>
      </c>
      <c r="BP18" s="282"/>
      <c r="BQ18" s="282"/>
      <c r="BR18" s="282"/>
      <c r="BS18" s="287" t="s">
        <v>199</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199</v>
      </c>
      <c r="CS18" s="217"/>
      <c r="CT18" s="217"/>
      <c r="CU18" s="217"/>
      <c r="CV18" s="217"/>
      <c r="CW18" s="217"/>
      <c r="CX18" s="217"/>
      <c r="CY18" s="279"/>
      <c r="CZ18" s="282" t="s">
        <v>199</v>
      </c>
      <c r="DA18" s="282"/>
      <c r="DB18" s="282"/>
      <c r="DC18" s="282"/>
      <c r="DD18" s="288" t="s">
        <v>199</v>
      </c>
      <c r="DE18" s="217"/>
      <c r="DF18" s="217"/>
      <c r="DG18" s="217"/>
      <c r="DH18" s="217"/>
      <c r="DI18" s="217"/>
      <c r="DJ18" s="217"/>
      <c r="DK18" s="217"/>
      <c r="DL18" s="217"/>
      <c r="DM18" s="217"/>
      <c r="DN18" s="217"/>
      <c r="DO18" s="217"/>
      <c r="DP18" s="279"/>
      <c r="DQ18" s="288" t="s">
        <v>199</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14808</v>
      </c>
      <c r="S19" s="217"/>
      <c r="T19" s="217"/>
      <c r="U19" s="217"/>
      <c r="V19" s="217"/>
      <c r="W19" s="217"/>
      <c r="X19" s="217"/>
      <c r="Y19" s="279"/>
      <c r="Z19" s="282">
        <v>0.1</v>
      </c>
      <c r="AA19" s="282"/>
      <c r="AB19" s="282"/>
      <c r="AC19" s="282"/>
      <c r="AD19" s="287">
        <v>14808</v>
      </c>
      <c r="AE19" s="287"/>
      <c r="AF19" s="287"/>
      <c r="AG19" s="287"/>
      <c r="AH19" s="287"/>
      <c r="AI19" s="287"/>
      <c r="AJ19" s="287"/>
      <c r="AK19" s="287"/>
      <c r="AL19" s="283">
        <v>0.1</v>
      </c>
      <c r="AM19" s="238"/>
      <c r="AN19" s="238"/>
      <c r="AO19" s="296"/>
      <c r="AP19" s="261" t="s">
        <v>253</v>
      </c>
      <c r="AQ19" s="1"/>
      <c r="AR19" s="1"/>
      <c r="AS19" s="1"/>
      <c r="AT19" s="1"/>
      <c r="AU19" s="1"/>
      <c r="AV19" s="1"/>
      <c r="AW19" s="1"/>
      <c r="AX19" s="1"/>
      <c r="AY19" s="1"/>
      <c r="AZ19" s="1"/>
      <c r="BA19" s="1"/>
      <c r="BB19" s="1"/>
      <c r="BC19" s="1"/>
      <c r="BD19" s="1"/>
      <c r="BE19" s="1"/>
      <c r="BF19" s="269"/>
      <c r="BG19" s="274">
        <v>166764</v>
      </c>
      <c r="BH19" s="217"/>
      <c r="BI19" s="217"/>
      <c r="BJ19" s="217"/>
      <c r="BK19" s="217"/>
      <c r="BL19" s="217"/>
      <c r="BM19" s="217"/>
      <c r="BN19" s="279"/>
      <c r="BO19" s="282">
        <v>5.2</v>
      </c>
      <c r="BP19" s="282"/>
      <c r="BQ19" s="282"/>
      <c r="BR19" s="282"/>
      <c r="BS19" s="287" t="s">
        <v>199</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199</v>
      </c>
      <c r="CS19" s="217"/>
      <c r="CT19" s="217"/>
      <c r="CU19" s="217"/>
      <c r="CV19" s="217"/>
      <c r="CW19" s="217"/>
      <c r="CX19" s="217"/>
      <c r="CY19" s="279"/>
      <c r="CZ19" s="282" t="s">
        <v>199</v>
      </c>
      <c r="DA19" s="282"/>
      <c r="DB19" s="282"/>
      <c r="DC19" s="282"/>
      <c r="DD19" s="288" t="s">
        <v>199</v>
      </c>
      <c r="DE19" s="217"/>
      <c r="DF19" s="217"/>
      <c r="DG19" s="217"/>
      <c r="DH19" s="217"/>
      <c r="DI19" s="217"/>
      <c r="DJ19" s="217"/>
      <c r="DK19" s="217"/>
      <c r="DL19" s="217"/>
      <c r="DM19" s="217"/>
      <c r="DN19" s="217"/>
      <c r="DO19" s="217"/>
      <c r="DP19" s="279"/>
      <c r="DQ19" s="288" t="s">
        <v>199</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113</v>
      </c>
      <c r="S20" s="217"/>
      <c r="T20" s="217"/>
      <c r="U20" s="217"/>
      <c r="V20" s="217"/>
      <c r="W20" s="217"/>
      <c r="X20" s="217"/>
      <c r="Y20" s="279"/>
      <c r="Z20" s="282">
        <v>0</v>
      </c>
      <c r="AA20" s="282"/>
      <c r="AB20" s="282"/>
      <c r="AC20" s="282"/>
      <c r="AD20" s="287">
        <v>113</v>
      </c>
      <c r="AE20" s="287"/>
      <c r="AF20" s="287"/>
      <c r="AG20" s="287"/>
      <c r="AH20" s="287"/>
      <c r="AI20" s="287"/>
      <c r="AJ20" s="287"/>
      <c r="AK20" s="287"/>
      <c r="AL20" s="283">
        <v>0</v>
      </c>
      <c r="AM20" s="238"/>
      <c r="AN20" s="238"/>
      <c r="AO20" s="296"/>
      <c r="AP20" s="261" t="s">
        <v>366</v>
      </c>
      <c r="AQ20" s="1"/>
      <c r="AR20" s="1"/>
      <c r="AS20" s="1"/>
      <c r="AT20" s="1"/>
      <c r="AU20" s="1"/>
      <c r="AV20" s="1"/>
      <c r="AW20" s="1"/>
      <c r="AX20" s="1"/>
      <c r="AY20" s="1"/>
      <c r="AZ20" s="1"/>
      <c r="BA20" s="1"/>
      <c r="BB20" s="1"/>
      <c r="BC20" s="1"/>
      <c r="BD20" s="1"/>
      <c r="BE20" s="1"/>
      <c r="BF20" s="269"/>
      <c r="BG20" s="274">
        <v>166764</v>
      </c>
      <c r="BH20" s="217"/>
      <c r="BI20" s="217"/>
      <c r="BJ20" s="217"/>
      <c r="BK20" s="217"/>
      <c r="BL20" s="217"/>
      <c r="BM20" s="217"/>
      <c r="BN20" s="279"/>
      <c r="BO20" s="282">
        <v>5.2</v>
      </c>
      <c r="BP20" s="282"/>
      <c r="BQ20" s="282"/>
      <c r="BR20" s="282"/>
      <c r="BS20" s="287" t="s">
        <v>199</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24702214</v>
      </c>
      <c r="CS20" s="217"/>
      <c r="CT20" s="217"/>
      <c r="CU20" s="217"/>
      <c r="CV20" s="217"/>
      <c r="CW20" s="217"/>
      <c r="CX20" s="217"/>
      <c r="CY20" s="279"/>
      <c r="CZ20" s="282">
        <v>100</v>
      </c>
      <c r="DA20" s="282"/>
      <c r="DB20" s="282"/>
      <c r="DC20" s="282"/>
      <c r="DD20" s="288">
        <v>3039276</v>
      </c>
      <c r="DE20" s="217"/>
      <c r="DF20" s="217"/>
      <c r="DG20" s="217"/>
      <c r="DH20" s="217"/>
      <c r="DI20" s="217"/>
      <c r="DJ20" s="217"/>
      <c r="DK20" s="217"/>
      <c r="DL20" s="217"/>
      <c r="DM20" s="217"/>
      <c r="DN20" s="217"/>
      <c r="DO20" s="217"/>
      <c r="DP20" s="279"/>
      <c r="DQ20" s="288">
        <v>15558513</v>
      </c>
      <c r="DR20" s="217"/>
      <c r="DS20" s="217"/>
      <c r="DT20" s="217"/>
      <c r="DU20" s="217"/>
      <c r="DV20" s="217"/>
      <c r="DW20" s="217"/>
      <c r="DX20" s="217"/>
      <c r="DY20" s="217"/>
      <c r="DZ20" s="217"/>
      <c r="EA20" s="217"/>
      <c r="EB20" s="217"/>
      <c r="EC20" s="326"/>
    </row>
    <row r="21" spans="2:133" ht="11.25" customHeight="1">
      <c r="B21" s="261" t="s">
        <v>341</v>
      </c>
      <c r="C21" s="1"/>
      <c r="D21" s="1"/>
      <c r="E21" s="1"/>
      <c r="F21" s="1"/>
      <c r="G21" s="1"/>
      <c r="H21" s="1"/>
      <c r="I21" s="1"/>
      <c r="J21" s="1"/>
      <c r="K21" s="1"/>
      <c r="L21" s="1"/>
      <c r="M21" s="1"/>
      <c r="N21" s="1"/>
      <c r="O21" s="1"/>
      <c r="P21" s="1"/>
      <c r="Q21" s="269"/>
      <c r="R21" s="274">
        <v>10038039</v>
      </c>
      <c r="S21" s="217"/>
      <c r="T21" s="217"/>
      <c r="U21" s="217"/>
      <c r="V21" s="217"/>
      <c r="W21" s="217"/>
      <c r="X21" s="217"/>
      <c r="Y21" s="279"/>
      <c r="Z21" s="282">
        <v>40.1</v>
      </c>
      <c r="AA21" s="282"/>
      <c r="AB21" s="282"/>
      <c r="AC21" s="282"/>
      <c r="AD21" s="287">
        <v>8765340</v>
      </c>
      <c r="AE21" s="287"/>
      <c r="AF21" s="287"/>
      <c r="AG21" s="287"/>
      <c r="AH21" s="287"/>
      <c r="AI21" s="287"/>
      <c r="AJ21" s="287"/>
      <c r="AK21" s="287"/>
      <c r="AL21" s="283">
        <v>67.7</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705</v>
      </c>
      <c r="BH21" s="217"/>
      <c r="BI21" s="217"/>
      <c r="BJ21" s="217"/>
      <c r="BK21" s="217"/>
      <c r="BL21" s="217"/>
      <c r="BM21" s="217"/>
      <c r="BN21" s="279"/>
      <c r="BO21" s="282">
        <v>0</v>
      </c>
      <c r="BP21" s="282"/>
      <c r="BQ21" s="282"/>
      <c r="BR21" s="282"/>
      <c r="BS21" s="287" t="s">
        <v>199</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296</v>
      </c>
      <c r="C22" s="1"/>
      <c r="D22" s="1"/>
      <c r="E22" s="1"/>
      <c r="F22" s="1"/>
      <c r="G22" s="1"/>
      <c r="H22" s="1"/>
      <c r="I22" s="1"/>
      <c r="J22" s="1"/>
      <c r="K22" s="1"/>
      <c r="L22" s="1"/>
      <c r="M22" s="1"/>
      <c r="N22" s="1"/>
      <c r="O22" s="1"/>
      <c r="P22" s="1"/>
      <c r="Q22" s="269"/>
      <c r="R22" s="274">
        <v>8765340</v>
      </c>
      <c r="S22" s="217"/>
      <c r="T22" s="217"/>
      <c r="U22" s="217"/>
      <c r="V22" s="217"/>
      <c r="W22" s="217"/>
      <c r="X22" s="217"/>
      <c r="Y22" s="279"/>
      <c r="Z22" s="282">
        <v>35</v>
      </c>
      <c r="AA22" s="282"/>
      <c r="AB22" s="282"/>
      <c r="AC22" s="282"/>
      <c r="AD22" s="287">
        <v>8765340</v>
      </c>
      <c r="AE22" s="287"/>
      <c r="AF22" s="287"/>
      <c r="AG22" s="287"/>
      <c r="AH22" s="287"/>
      <c r="AI22" s="287"/>
      <c r="AJ22" s="287"/>
      <c r="AK22" s="287"/>
      <c r="AL22" s="283">
        <v>67.7</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199</v>
      </c>
      <c r="BH22" s="217"/>
      <c r="BI22" s="217"/>
      <c r="BJ22" s="217"/>
      <c r="BK22" s="217"/>
      <c r="BL22" s="217"/>
      <c r="BM22" s="217"/>
      <c r="BN22" s="279"/>
      <c r="BO22" s="282" t="s">
        <v>199</v>
      </c>
      <c r="BP22" s="282"/>
      <c r="BQ22" s="282"/>
      <c r="BR22" s="282"/>
      <c r="BS22" s="287" t="s">
        <v>199</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293</v>
      </c>
      <c r="C23" s="1"/>
      <c r="D23" s="1"/>
      <c r="E23" s="1"/>
      <c r="F23" s="1"/>
      <c r="G23" s="1"/>
      <c r="H23" s="1"/>
      <c r="I23" s="1"/>
      <c r="J23" s="1"/>
      <c r="K23" s="1"/>
      <c r="L23" s="1"/>
      <c r="M23" s="1"/>
      <c r="N23" s="1"/>
      <c r="O23" s="1"/>
      <c r="P23" s="1"/>
      <c r="Q23" s="269"/>
      <c r="R23" s="274">
        <v>1272699</v>
      </c>
      <c r="S23" s="217"/>
      <c r="T23" s="217"/>
      <c r="U23" s="217"/>
      <c r="V23" s="217"/>
      <c r="W23" s="217"/>
      <c r="X23" s="217"/>
      <c r="Y23" s="279"/>
      <c r="Z23" s="282">
        <v>5.0999999999999996</v>
      </c>
      <c r="AA23" s="282"/>
      <c r="AB23" s="282"/>
      <c r="AC23" s="282"/>
      <c r="AD23" s="287" t="s">
        <v>199</v>
      </c>
      <c r="AE23" s="287"/>
      <c r="AF23" s="287"/>
      <c r="AG23" s="287"/>
      <c r="AH23" s="287"/>
      <c r="AI23" s="287"/>
      <c r="AJ23" s="287"/>
      <c r="AK23" s="287"/>
      <c r="AL23" s="283" t="s">
        <v>199</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v>166059</v>
      </c>
      <c r="BH23" s="217"/>
      <c r="BI23" s="217"/>
      <c r="BJ23" s="217"/>
      <c r="BK23" s="217"/>
      <c r="BL23" s="217"/>
      <c r="BM23" s="217"/>
      <c r="BN23" s="279"/>
      <c r="BO23" s="282">
        <v>5.2</v>
      </c>
      <c r="BP23" s="282"/>
      <c r="BQ23" s="282"/>
      <c r="BR23" s="282"/>
      <c r="BS23" s="287" t="s">
        <v>199</v>
      </c>
      <c r="BT23" s="287"/>
      <c r="BU23" s="287"/>
      <c r="BV23" s="287"/>
      <c r="BW23" s="287"/>
      <c r="BX23" s="287"/>
      <c r="BY23" s="287"/>
      <c r="BZ23" s="287"/>
      <c r="CA23" s="287"/>
      <c r="CB23" s="325"/>
      <c r="CD23" s="182" t="s">
        <v>314</v>
      </c>
      <c r="CE23" s="139"/>
      <c r="CF23" s="139"/>
      <c r="CG23" s="139"/>
      <c r="CH23" s="139"/>
      <c r="CI23" s="139"/>
      <c r="CJ23" s="139"/>
      <c r="CK23" s="139"/>
      <c r="CL23" s="139"/>
      <c r="CM23" s="139"/>
      <c r="CN23" s="139"/>
      <c r="CO23" s="139"/>
      <c r="CP23" s="139"/>
      <c r="CQ23" s="144"/>
      <c r="CR23" s="182" t="s">
        <v>287</v>
      </c>
      <c r="CS23" s="139"/>
      <c r="CT23" s="139"/>
      <c r="CU23" s="139"/>
      <c r="CV23" s="139"/>
      <c r="CW23" s="139"/>
      <c r="CX23" s="139"/>
      <c r="CY23" s="144"/>
      <c r="CZ23" s="182" t="s">
        <v>373</v>
      </c>
      <c r="DA23" s="139"/>
      <c r="DB23" s="139"/>
      <c r="DC23" s="144"/>
      <c r="DD23" s="182" t="s">
        <v>299</v>
      </c>
      <c r="DE23" s="139"/>
      <c r="DF23" s="139"/>
      <c r="DG23" s="139"/>
      <c r="DH23" s="139"/>
      <c r="DI23" s="139"/>
      <c r="DJ23" s="139"/>
      <c r="DK23" s="144"/>
      <c r="DL23" s="345" t="s">
        <v>375</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199</v>
      </c>
      <c r="S24" s="217"/>
      <c r="T24" s="217"/>
      <c r="U24" s="217"/>
      <c r="V24" s="217"/>
      <c r="W24" s="217"/>
      <c r="X24" s="217"/>
      <c r="Y24" s="279"/>
      <c r="Z24" s="282" t="s">
        <v>199</v>
      </c>
      <c r="AA24" s="282"/>
      <c r="AB24" s="282"/>
      <c r="AC24" s="282"/>
      <c r="AD24" s="287" t="s">
        <v>199</v>
      </c>
      <c r="AE24" s="287"/>
      <c r="AF24" s="287"/>
      <c r="AG24" s="287"/>
      <c r="AH24" s="287"/>
      <c r="AI24" s="287"/>
      <c r="AJ24" s="287"/>
      <c r="AK24" s="287"/>
      <c r="AL24" s="283" t="s">
        <v>199</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199</v>
      </c>
      <c r="BH24" s="217"/>
      <c r="BI24" s="217"/>
      <c r="BJ24" s="217"/>
      <c r="BK24" s="217"/>
      <c r="BL24" s="217"/>
      <c r="BM24" s="217"/>
      <c r="BN24" s="279"/>
      <c r="BO24" s="282" t="s">
        <v>199</v>
      </c>
      <c r="BP24" s="282"/>
      <c r="BQ24" s="282"/>
      <c r="BR24" s="282"/>
      <c r="BS24" s="287" t="s">
        <v>199</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9751624</v>
      </c>
      <c r="CS24" s="276"/>
      <c r="CT24" s="276"/>
      <c r="CU24" s="276"/>
      <c r="CV24" s="276"/>
      <c r="CW24" s="276"/>
      <c r="CX24" s="276"/>
      <c r="CY24" s="278"/>
      <c r="CZ24" s="291">
        <v>39.5</v>
      </c>
      <c r="DA24" s="293"/>
      <c r="DB24" s="293"/>
      <c r="DC24" s="337"/>
      <c r="DD24" s="341">
        <v>6785822</v>
      </c>
      <c r="DE24" s="276"/>
      <c r="DF24" s="276"/>
      <c r="DG24" s="276"/>
      <c r="DH24" s="276"/>
      <c r="DI24" s="276"/>
      <c r="DJ24" s="276"/>
      <c r="DK24" s="278"/>
      <c r="DL24" s="341">
        <v>6444564</v>
      </c>
      <c r="DM24" s="276"/>
      <c r="DN24" s="276"/>
      <c r="DO24" s="276"/>
      <c r="DP24" s="276"/>
      <c r="DQ24" s="276"/>
      <c r="DR24" s="276"/>
      <c r="DS24" s="276"/>
      <c r="DT24" s="276"/>
      <c r="DU24" s="276"/>
      <c r="DV24" s="278"/>
      <c r="DW24" s="291">
        <v>49.3</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14362516</v>
      </c>
      <c r="S25" s="217"/>
      <c r="T25" s="217"/>
      <c r="U25" s="217"/>
      <c r="V25" s="217"/>
      <c r="W25" s="217"/>
      <c r="X25" s="217"/>
      <c r="Y25" s="279"/>
      <c r="Z25" s="282">
        <v>57.3</v>
      </c>
      <c r="AA25" s="282"/>
      <c r="AB25" s="282"/>
      <c r="AC25" s="282"/>
      <c r="AD25" s="287">
        <v>12923758</v>
      </c>
      <c r="AE25" s="287"/>
      <c r="AF25" s="287"/>
      <c r="AG25" s="287"/>
      <c r="AH25" s="287"/>
      <c r="AI25" s="287"/>
      <c r="AJ25" s="287"/>
      <c r="AK25" s="287"/>
      <c r="AL25" s="283">
        <v>99.8</v>
      </c>
      <c r="AM25" s="238"/>
      <c r="AN25" s="238"/>
      <c r="AO25" s="296"/>
      <c r="AP25" s="261" t="s">
        <v>271</v>
      </c>
      <c r="AQ25" s="300"/>
      <c r="AR25" s="300"/>
      <c r="AS25" s="300"/>
      <c r="AT25" s="300"/>
      <c r="AU25" s="300"/>
      <c r="AV25" s="300"/>
      <c r="AW25" s="300"/>
      <c r="AX25" s="300"/>
      <c r="AY25" s="300"/>
      <c r="AZ25" s="300"/>
      <c r="BA25" s="300"/>
      <c r="BB25" s="300"/>
      <c r="BC25" s="300"/>
      <c r="BD25" s="300"/>
      <c r="BE25" s="300"/>
      <c r="BF25" s="314"/>
      <c r="BG25" s="274" t="s">
        <v>199</v>
      </c>
      <c r="BH25" s="217"/>
      <c r="BI25" s="217"/>
      <c r="BJ25" s="217"/>
      <c r="BK25" s="217"/>
      <c r="BL25" s="217"/>
      <c r="BM25" s="217"/>
      <c r="BN25" s="279"/>
      <c r="BO25" s="282" t="s">
        <v>199</v>
      </c>
      <c r="BP25" s="282"/>
      <c r="BQ25" s="282"/>
      <c r="BR25" s="282"/>
      <c r="BS25" s="287" t="s">
        <v>199</v>
      </c>
      <c r="BT25" s="287"/>
      <c r="BU25" s="287"/>
      <c r="BV25" s="287"/>
      <c r="BW25" s="287"/>
      <c r="BX25" s="287"/>
      <c r="BY25" s="287"/>
      <c r="BZ25" s="287"/>
      <c r="CA25" s="287"/>
      <c r="CB25" s="325"/>
      <c r="CD25" s="261" t="s">
        <v>197</v>
      </c>
      <c r="CE25" s="1"/>
      <c r="CF25" s="1"/>
      <c r="CG25" s="1"/>
      <c r="CH25" s="1"/>
      <c r="CI25" s="1"/>
      <c r="CJ25" s="1"/>
      <c r="CK25" s="1"/>
      <c r="CL25" s="1"/>
      <c r="CM25" s="1"/>
      <c r="CN25" s="1"/>
      <c r="CO25" s="1"/>
      <c r="CP25" s="1"/>
      <c r="CQ25" s="269"/>
      <c r="CR25" s="274">
        <v>4043721</v>
      </c>
      <c r="CS25" s="313"/>
      <c r="CT25" s="313"/>
      <c r="CU25" s="313"/>
      <c r="CV25" s="313"/>
      <c r="CW25" s="313"/>
      <c r="CX25" s="313"/>
      <c r="CY25" s="332"/>
      <c r="CZ25" s="283">
        <v>16.399999999999999</v>
      </c>
      <c r="DA25" s="335"/>
      <c r="DB25" s="335"/>
      <c r="DC25" s="338"/>
      <c r="DD25" s="288">
        <v>3269334</v>
      </c>
      <c r="DE25" s="313"/>
      <c r="DF25" s="313"/>
      <c r="DG25" s="313"/>
      <c r="DH25" s="313"/>
      <c r="DI25" s="313"/>
      <c r="DJ25" s="313"/>
      <c r="DK25" s="332"/>
      <c r="DL25" s="288">
        <v>3002316</v>
      </c>
      <c r="DM25" s="313"/>
      <c r="DN25" s="313"/>
      <c r="DO25" s="313"/>
      <c r="DP25" s="313"/>
      <c r="DQ25" s="313"/>
      <c r="DR25" s="313"/>
      <c r="DS25" s="313"/>
      <c r="DT25" s="313"/>
      <c r="DU25" s="313"/>
      <c r="DV25" s="332"/>
      <c r="DW25" s="283">
        <v>22.9</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2897</v>
      </c>
      <c r="S26" s="217"/>
      <c r="T26" s="217"/>
      <c r="U26" s="217"/>
      <c r="V26" s="217"/>
      <c r="W26" s="217"/>
      <c r="X26" s="217"/>
      <c r="Y26" s="279"/>
      <c r="Z26" s="282">
        <v>0</v>
      </c>
      <c r="AA26" s="282"/>
      <c r="AB26" s="282"/>
      <c r="AC26" s="282"/>
      <c r="AD26" s="287">
        <v>2897</v>
      </c>
      <c r="AE26" s="287"/>
      <c r="AF26" s="287"/>
      <c r="AG26" s="287"/>
      <c r="AH26" s="287"/>
      <c r="AI26" s="287"/>
      <c r="AJ26" s="287"/>
      <c r="AK26" s="287"/>
      <c r="AL26" s="283">
        <v>0</v>
      </c>
      <c r="AM26" s="238"/>
      <c r="AN26" s="238"/>
      <c r="AO26" s="296"/>
      <c r="AP26" s="261" t="s">
        <v>384</v>
      </c>
      <c r="AQ26" s="300"/>
      <c r="AR26" s="300"/>
      <c r="AS26" s="300"/>
      <c r="AT26" s="300"/>
      <c r="AU26" s="300"/>
      <c r="AV26" s="300"/>
      <c r="AW26" s="300"/>
      <c r="AX26" s="300"/>
      <c r="AY26" s="300"/>
      <c r="AZ26" s="300"/>
      <c r="BA26" s="300"/>
      <c r="BB26" s="300"/>
      <c r="BC26" s="300"/>
      <c r="BD26" s="300"/>
      <c r="BE26" s="300"/>
      <c r="BF26" s="314"/>
      <c r="BG26" s="274" t="s">
        <v>199</v>
      </c>
      <c r="BH26" s="217"/>
      <c r="BI26" s="217"/>
      <c r="BJ26" s="217"/>
      <c r="BK26" s="217"/>
      <c r="BL26" s="217"/>
      <c r="BM26" s="217"/>
      <c r="BN26" s="279"/>
      <c r="BO26" s="282" t="s">
        <v>199</v>
      </c>
      <c r="BP26" s="282"/>
      <c r="BQ26" s="282"/>
      <c r="BR26" s="282"/>
      <c r="BS26" s="287" t="s">
        <v>199</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2251056</v>
      </c>
      <c r="CS26" s="217"/>
      <c r="CT26" s="217"/>
      <c r="CU26" s="217"/>
      <c r="CV26" s="217"/>
      <c r="CW26" s="217"/>
      <c r="CX26" s="217"/>
      <c r="CY26" s="279"/>
      <c r="CZ26" s="283">
        <v>9.1</v>
      </c>
      <c r="DA26" s="335"/>
      <c r="DB26" s="335"/>
      <c r="DC26" s="338"/>
      <c r="DD26" s="288">
        <v>1718222</v>
      </c>
      <c r="DE26" s="217"/>
      <c r="DF26" s="217"/>
      <c r="DG26" s="217"/>
      <c r="DH26" s="217"/>
      <c r="DI26" s="217"/>
      <c r="DJ26" s="217"/>
      <c r="DK26" s="279"/>
      <c r="DL26" s="288" t="s">
        <v>199</v>
      </c>
      <c r="DM26" s="217"/>
      <c r="DN26" s="217"/>
      <c r="DO26" s="217"/>
      <c r="DP26" s="217"/>
      <c r="DQ26" s="217"/>
      <c r="DR26" s="217"/>
      <c r="DS26" s="217"/>
      <c r="DT26" s="217"/>
      <c r="DU26" s="217"/>
      <c r="DV26" s="279"/>
      <c r="DW26" s="283" t="s">
        <v>199</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176141</v>
      </c>
      <c r="S27" s="217"/>
      <c r="T27" s="217"/>
      <c r="U27" s="217"/>
      <c r="V27" s="217"/>
      <c r="W27" s="217"/>
      <c r="X27" s="217"/>
      <c r="Y27" s="279"/>
      <c r="Z27" s="282">
        <v>0.7</v>
      </c>
      <c r="AA27" s="282"/>
      <c r="AB27" s="282"/>
      <c r="AC27" s="282"/>
      <c r="AD27" s="287" t="s">
        <v>199</v>
      </c>
      <c r="AE27" s="287"/>
      <c r="AF27" s="287"/>
      <c r="AG27" s="287"/>
      <c r="AH27" s="287"/>
      <c r="AI27" s="287"/>
      <c r="AJ27" s="287"/>
      <c r="AK27" s="287"/>
      <c r="AL27" s="283" t="s">
        <v>199</v>
      </c>
      <c r="AM27" s="238"/>
      <c r="AN27" s="238"/>
      <c r="AO27" s="296"/>
      <c r="AP27" s="261" t="s">
        <v>385</v>
      </c>
      <c r="AQ27" s="1"/>
      <c r="AR27" s="1"/>
      <c r="AS27" s="1"/>
      <c r="AT27" s="1"/>
      <c r="AU27" s="1"/>
      <c r="AV27" s="1"/>
      <c r="AW27" s="1"/>
      <c r="AX27" s="1"/>
      <c r="AY27" s="1"/>
      <c r="AZ27" s="1"/>
      <c r="BA27" s="1"/>
      <c r="BB27" s="1"/>
      <c r="BC27" s="1"/>
      <c r="BD27" s="1"/>
      <c r="BE27" s="1"/>
      <c r="BF27" s="269"/>
      <c r="BG27" s="274">
        <v>3199996</v>
      </c>
      <c r="BH27" s="217"/>
      <c r="BI27" s="217"/>
      <c r="BJ27" s="217"/>
      <c r="BK27" s="217"/>
      <c r="BL27" s="217"/>
      <c r="BM27" s="217"/>
      <c r="BN27" s="279"/>
      <c r="BO27" s="282">
        <v>100</v>
      </c>
      <c r="BP27" s="282"/>
      <c r="BQ27" s="282"/>
      <c r="BR27" s="282"/>
      <c r="BS27" s="287">
        <v>44865</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2896197</v>
      </c>
      <c r="CS27" s="313"/>
      <c r="CT27" s="313"/>
      <c r="CU27" s="313"/>
      <c r="CV27" s="313"/>
      <c r="CW27" s="313"/>
      <c r="CX27" s="313"/>
      <c r="CY27" s="332"/>
      <c r="CZ27" s="283">
        <v>11.7</v>
      </c>
      <c r="DA27" s="335"/>
      <c r="DB27" s="335"/>
      <c r="DC27" s="338"/>
      <c r="DD27" s="288">
        <v>839058</v>
      </c>
      <c r="DE27" s="313"/>
      <c r="DF27" s="313"/>
      <c r="DG27" s="313"/>
      <c r="DH27" s="313"/>
      <c r="DI27" s="313"/>
      <c r="DJ27" s="313"/>
      <c r="DK27" s="332"/>
      <c r="DL27" s="288">
        <v>764818</v>
      </c>
      <c r="DM27" s="313"/>
      <c r="DN27" s="313"/>
      <c r="DO27" s="313"/>
      <c r="DP27" s="313"/>
      <c r="DQ27" s="313"/>
      <c r="DR27" s="313"/>
      <c r="DS27" s="313"/>
      <c r="DT27" s="313"/>
      <c r="DU27" s="313"/>
      <c r="DV27" s="332"/>
      <c r="DW27" s="283">
        <v>5.8</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569149</v>
      </c>
      <c r="S28" s="217"/>
      <c r="T28" s="217"/>
      <c r="U28" s="217"/>
      <c r="V28" s="217"/>
      <c r="W28" s="217"/>
      <c r="X28" s="217"/>
      <c r="Y28" s="279"/>
      <c r="Z28" s="282">
        <v>2.2999999999999998</v>
      </c>
      <c r="AA28" s="282"/>
      <c r="AB28" s="282"/>
      <c r="AC28" s="282"/>
      <c r="AD28" s="287">
        <v>11826</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2811706</v>
      </c>
      <c r="CS28" s="217"/>
      <c r="CT28" s="217"/>
      <c r="CU28" s="217"/>
      <c r="CV28" s="217"/>
      <c r="CW28" s="217"/>
      <c r="CX28" s="217"/>
      <c r="CY28" s="279"/>
      <c r="CZ28" s="283">
        <v>11.4</v>
      </c>
      <c r="DA28" s="335"/>
      <c r="DB28" s="335"/>
      <c r="DC28" s="338"/>
      <c r="DD28" s="288">
        <v>2677430</v>
      </c>
      <c r="DE28" s="217"/>
      <c r="DF28" s="217"/>
      <c r="DG28" s="217"/>
      <c r="DH28" s="217"/>
      <c r="DI28" s="217"/>
      <c r="DJ28" s="217"/>
      <c r="DK28" s="279"/>
      <c r="DL28" s="288">
        <v>2677430</v>
      </c>
      <c r="DM28" s="217"/>
      <c r="DN28" s="217"/>
      <c r="DO28" s="217"/>
      <c r="DP28" s="217"/>
      <c r="DQ28" s="217"/>
      <c r="DR28" s="217"/>
      <c r="DS28" s="217"/>
      <c r="DT28" s="217"/>
      <c r="DU28" s="217"/>
      <c r="DV28" s="279"/>
      <c r="DW28" s="283">
        <v>20.5</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145018</v>
      </c>
      <c r="S29" s="217"/>
      <c r="T29" s="217"/>
      <c r="U29" s="217"/>
      <c r="V29" s="217"/>
      <c r="W29" s="217"/>
      <c r="X29" s="217"/>
      <c r="Y29" s="279"/>
      <c r="Z29" s="282">
        <v>0.6</v>
      </c>
      <c r="AA29" s="282"/>
      <c r="AB29" s="282"/>
      <c r="AC29" s="282"/>
      <c r="AD29" s="287">
        <v>1589</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25</v>
      </c>
      <c r="CG29" s="1"/>
      <c r="CH29" s="1"/>
      <c r="CI29" s="1"/>
      <c r="CJ29" s="1"/>
      <c r="CK29" s="1"/>
      <c r="CL29" s="1"/>
      <c r="CM29" s="1"/>
      <c r="CN29" s="1"/>
      <c r="CO29" s="1"/>
      <c r="CP29" s="1"/>
      <c r="CQ29" s="269"/>
      <c r="CR29" s="274">
        <v>2811490</v>
      </c>
      <c r="CS29" s="313"/>
      <c r="CT29" s="313"/>
      <c r="CU29" s="313"/>
      <c r="CV29" s="313"/>
      <c r="CW29" s="313"/>
      <c r="CX29" s="313"/>
      <c r="CY29" s="332"/>
      <c r="CZ29" s="283">
        <v>11.4</v>
      </c>
      <c r="DA29" s="335"/>
      <c r="DB29" s="335"/>
      <c r="DC29" s="338"/>
      <c r="DD29" s="288">
        <v>2677214</v>
      </c>
      <c r="DE29" s="313"/>
      <c r="DF29" s="313"/>
      <c r="DG29" s="313"/>
      <c r="DH29" s="313"/>
      <c r="DI29" s="313"/>
      <c r="DJ29" s="313"/>
      <c r="DK29" s="332"/>
      <c r="DL29" s="288">
        <v>2677214</v>
      </c>
      <c r="DM29" s="313"/>
      <c r="DN29" s="313"/>
      <c r="DO29" s="313"/>
      <c r="DP29" s="313"/>
      <c r="DQ29" s="313"/>
      <c r="DR29" s="313"/>
      <c r="DS29" s="313"/>
      <c r="DT29" s="313"/>
      <c r="DU29" s="313"/>
      <c r="DV29" s="332"/>
      <c r="DW29" s="283">
        <v>20.5</v>
      </c>
      <c r="DX29" s="335"/>
      <c r="DY29" s="335"/>
      <c r="DZ29" s="335"/>
      <c r="EA29" s="335"/>
      <c r="EB29" s="335"/>
      <c r="EC29" s="360"/>
    </row>
    <row r="30" spans="2:133" ht="11.25" customHeight="1">
      <c r="B30" s="261" t="s">
        <v>342</v>
      </c>
      <c r="C30" s="1"/>
      <c r="D30" s="1"/>
      <c r="E30" s="1"/>
      <c r="F30" s="1"/>
      <c r="G30" s="1"/>
      <c r="H30" s="1"/>
      <c r="I30" s="1"/>
      <c r="J30" s="1"/>
      <c r="K30" s="1"/>
      <c r="L30" s="1"/>
      <c r="M30" s="1"/>
      <c r="N30" s="1"/>
      <c r="O30" s="1"/>
      <c r="P30" s="1"/>
      <c r="Q30" s="269"/>
      <c r="R30" s="274">
        <v>3586328</v>
      </c>
      <c r="S30" s="217"/>
      <c r="T30" s="217"/>
      <c r="U30" s="217"/>
      <c r="V30" s="217"/>
      <c r="W30" s="217"/>
      <c r="X30" s="217"/>
      <c r="Y30" s="279"/>
      <c r="Z30" s="282">
        <v>14.3</v>
      </c>
      <c r="AA30" s="282"/>
      <c r="AB30" s="282"/>
      <c r="AC30" s="282"/>
      <c r="AD30" s="287" t="s">
        <v>199</v>
      </c>
      <c r="AE30" s="287"/>
      <c r="AF30" s="287"/>
      <c r="AG30" s="287"/>
      <c r="AH30" s="287"/>
      <c r="AI30" s="287"/>
      <c r="AJ30" s="287"/>
      <c r="AK30" s="287"/>
      <c r="AL30" s="283" t="s">
        <v>199</v>
      </c>
      <c r="AM30" s="238"/>
      <c r="AN30" s="238"/>
      <c r="AO30" s="296"/>
      <c r="AP30" s="182" t="s">
        <v>314</v>
      </c>
      <c r="AQ30" s="139"/>
      <c r="AR30" s="139"/>
      <c r="AS30" s="139"/>
      <c r="AT30" s="139"/>
      <c r="AU30" s="139"/>
      <c r="AV30" s="139"/>
      <c r="AW30" s="139"/>
      <c r="AX30" s="139"/>
      <c r="AY30" s="139"/>
      <c r="AZ30" s="139"/>
      <c r="BA30" s="139"/>
      <c r="BB30" s="139"/>
      <c r="BC30" s="139"/>
      <c r="BD30" s="139"/>
      <c r="BE30" s="139"/>
      <c r="BF30" s="144"/>
      <c r="BG30" s="182" t="s">
        <v>387</v>
      </c>
      <c r="BH30" s="321"/>
      <c r="BI30" s="321"/>
      <c r="BJ30" s="321"/>
      <c r="BK30" s="321"/>
      <c r="BL30" s="321"/>
      <c r="BM30" s="321"/>
      <c r="BN30" s="321"/>
      <c r="BO30" s="321"/>
      <c r="BP30" s="321"/>
      <c r="BQ30" s="323"/>
      <c r="BR30" s="182" t="s">
        <v>388</v>
      </c>
      <c r="BS30" s="321"/>
      <c r="BT30" s="321"/>
      <c r="BU30" s="321"/>
      <c r="BV30" s="321"/>
      <c r="BW30" s="321"/>
      <c r="BX30" s="321"/>
      <c r="BY30" s="321"/>
      <c r="BZ30" s="321"/>
      <c r="CA30" s="321"/>
      <c r="CB30" s="323"/>
      <c r="CD30" s="134"/>
      <c r="CE30" s="42"/>
      <c r="CF30" s="261" t="s">
        <v>390</v>
      </c>
      <c r="CG30" s="1"/>
      <c r="CH30" s="1"/>
      <c r="CI30" s="1"/>
      <c r="CJ30" s="1"/>
      <c r="CK30" s="1"/>
      <c r="CL30" s="1"/>
      <c r="CM30" s="1"/>
      <c r="CN30" s="1"/>
      <c r="CO30" s="1"/>
      <c r="CP30" s="1"/>
      <c r="CQ30" s="269"/>
      <c r="CR30" s="274">
        <v>2717790</v>
      </c>
      <c r="CS30" s="217"/>
      <c r="CT30" s="217"/>
      <c r="CU30" s="217"/>
      <c r="CV30" s="217"/>
      <c r="CW30" s="217"/>
      <c r="CX30" s="217"/>
      <c r="CY30" s="279"/>
      <c r="CZ30" s="283">
        <v>11</v>
      </c>
      <c r="DA30" s="335"/>
      <c r="DB30" s="335"/>
      <c r="DC30" s="338"/>
      <c r="DD30" s="288">
        <v>2584961</v>
      </c>
      <c r="DE30" s="217"/>
      <c r="DF30" s="217"/>
      <c r="DG30" s="217"/>
      <c r="DH30" s="217"/>
      <c r="DI30" s="217"/>
      <c r="DJ30" s="217"/>
      <c r="DK30" s="279"/>
      <c r="DL30" s="288">
        <v>2584961</v>
      </c>
      <c r="DM30" s="217"/>
      <c r="DN30" s="217"/>
      <c r="DO30" s="217"/>
      <c r="DP30" s="217"/>
      <c r="DQ30" s="217"/>
      <c r="DR30" s="217"/>
      <c r="DS30" s="217"/>
      <c r="DT30" s="217"/>
      <c r="DU30" s="217"/>
      <c r="DV30" s="279"/>
      <c r="DW30" s="283">
        <v>19.8</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v>2377</v>
      </c>
      <c r="S31" s="217"/>
      <c r="T31" s="217"/>
      <c r="U31" s="217"/>
      <c r="V31" s="217"/>
      <c r="W31" s="217"/>
      <c r="X31" s="217"/>
      <c r="Y31" s="279"/>
      <c r="Z31" s="282">
        <v>0</v>
      </c>
      <c r="AA31" s="282"/>
      <c r="AB31" s="282"/>
      <c r="AC31" s="282"/>
      <c r="AD31" s="287">
        <v>2377</v>
      </c>
      <c r="AE31" s="287"/>
      <c r="AF31" s="287"/>
      <c r="AG31" s="287"/>
      <c r="AH31" s="287"/>
      <c r="AI31" s="287"/>
      <c r="AJ31" s="287"/>
      <c r="AK31" s="287"/>
      <c r="AL31" s="283">
        <v>0</v>
      </c>
      <c r="AM31" s="238"/>
      <c r="AN31" s="238"/>
      <c r="AO31" s="296"/>
      <c r="AP31" s="163" t="s">
        <v>9</v>
      </c>
      <c r="AQ31" s="178"/>
      <c r="AR31" s="178"/>
      <c r="AS31" s="178"/>
      <c r="AT31" s="306" t="s">
        <v>391</v>
      </c>
      <c r="AU31" s="265"/>
      <c r="AV31" s="265"/>
      <c r="AW31" s="265"/>
      <c r="AX31" s="260" t="s">
        <v>272</v>
      </c>
      <c r="AY31" s="265"/>
      <c r="AZ31" s="265"/>
      <c r="BA31" s="265"/>
      <c r="BB31" s="265"/>
      <c r="BC31" s="265"/>
      <c r="BD31" s="265"/>
      <c r="BE31" s="265"/>
      <c r="BF31" s="268"/>
      <c r="BG31" s="318">
        <v>99.6</v>
      </c>
      <c r="BH31" s="322"/>
      <c r="BI31" s="322"/>
      <c r="BJ31" s="322"/>
      <c r="BK31" s="322"/>
      <c r="BL31" s="322"/>
      <c r="BM31" s="293">
        <v>99.2</v>
      </c>
      <c r="BN31" s="322"/>
      <c r="BO31" s="322"/>
      <c r="BP31" s="322"/>
      <c r="BQ31" s="324"/>
      <c r="BR31" s="318">
        <v>99.7</v>
      </c>
      <c r="BS31" s="322"/>
      <c r="BT31" s="322"/>
      <c r="BU31" s="322"/>
      <c r="BV31" s="322"/>
      <c r="BW31" s="322"/>
      <c r="BX31" s="293">
        <v>99.4</v>
      </c>
      <c r="BY31" s="322"/>
      <c r="BZ31" s="322"/>
      <c r="CA31" s="322"/>
      <c r="CB31" s="324"/>
      <c r="CD31" s="134"/>
      <c r="CE31" s="42"/>
      <c r="CF31" s="261" t="s">
        <v>313</v>
      </c>
      <c r="CG31" s="1"/>
      <c r="CH31" s="1"/>
      <c r="CI31" s="1"/>
      <c r="CJ31" s="1"/>
      <c r="CK31" s="1"/>
      <c r="CL31" s="1"/>
      <c r="CM31" s="1"/>
      <c r="CN31" s="1"/>
      <c r="CO31" s="1"/>
      <c r="CP31" s="1"/>
      <c r="CQ31" s="269"/>
      <c r="CR31" s="274">
        <v>93700</v>
      </c>
      <c r="CS31" s="313"/>
      <c r="CT31" s="313"/>
      <c r="CU31" s="313"/>
      <c r="CV31" s="313"/>
      <c r="CW31" s="313"/>
      <c r="CX31" s="313"/>
      <c r="CY31" s="332"/>
      <c r="CZ31" s="283">
        <v>0.4</v>
      </c>
      <c r="DA31" s="335"/>
      <c r="DB31" s="335"/>
      <c r="DC31" s="338"/>
      <c r="DD31" s="288">
        <v>92253</v>
      </c>
      <c r="DE31" s="313"/>
      <c r="DF31" s="313"/>
      <c r="DG31" s="313"/>
      <c r="DH31" s="313"/>
      <c r="DI31" s="313"/>
      <c r="DJ31" s="313"/>
      <c r="DK31" s="332"/>
      <c r="DL31" s="288">
        <v>92253</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392</v>
      </c>
      <c r="C32" s="1"/>
      <c r="D32" s="1"/>
      <c r="E32" s="1"/>
      <c r="F32" s="1"/>
      <c r="G32" s="1"/>
      <c r="H32" s="1"/>
      <c r="I32" s="1"/>
      <c r="J32" s="1"/>
      <c r="K32" s="1"/>
      <c r="L32" s="1"/>
      <c r="M32" s="1"/>
      <c r="N32" s="1"/>
      <c r="O32" s="1"/>
      <c r="P32" s="1"/>
      <c r="Q32" s="269"/>
      <c r="R32" s="274">
        <v>1496972</v>
      </c>
      <c r="S32" s="217"/>
      <c r="T32" s="217"/>
      <c r="U32" s="217"/>
      <c r="V32" s="217"/>
      <c r="W32" s="217"/>
      <c r="X32" s="217"/>
      <c r="Y32" s="279"/>
      <c r="Z32" s="282">
        <v>6</v>
      </c>
      <c r="AA32" s="282"/>
      <c r="AB32" s="282"/>
      <c r="AC32" s="282"/>
      <c r="AD32" s="287" t="s">
        <v>199</v>
      </c>
      <c r="AE32" s="287"/>
      <c r="AF32" s="287"/>
      <c r="AG32" s="287"/>
      <c r="AH32" s="287"/>
      <c r="AI32" s="287"/>
      <c r="AJ32" s="287"/>
      <c r="AK32" s="287"/>
      <c r="AL32" s="283" t="s">
        <v>199</v>
      </c>
      <c r="AM32" s="238"/>
      <c r="AN32" s="238"/>
      <c r="AO32" s="296"/>
      <c r="AP32" s="299"/>
      <c r="AQ32" s="29"/>
      <c r="AR32" s="29"/>
      <c r="AS32" s="29"/>
      <c r="AT32" s="307"/>
      <c r="AU32" s="1" t="s">
        <v>248</v>
      </c>
      <c r="AX32" s="261" t="s">
        <v>288</v>
      </c>
      <c r="AY32" s="1"/>
      <c r="AZ32" s="1"/>
      <c r="BA32" s="1"/>
      <c r="BB32" s="1"/>
      <c r="BC32" s="1"/>
      <c r="BD32" s="1"/>
      <c r="BE32" s="1"/>
      <c r="BF32" s="269"/>
      <c r="BG32" s="319">
        <v>99.6</v>
      </c>
      <c r="BH32" s="313"/>
      <c r="BI32" s="313"/>
      <c r="BJ32" s="313"/>
      <c r="BK32" s="313"/>
      <c r="BL32" s="313"/>
      <c r="BM32" s="238">
        <v>99.2</v>
      </c>
      <c r="BN32" s="313"/>
      <c r="BO32" s="313"/>
      <c r="BP32" s="313"/>
      <c r="BQ32" s="316"/>
      <c r="BR32" s="319">
        <v>99.7</v>
      </c>
      <c r="BS32" s="313"/>
      <c r="BT32" s="313"/>
      <c r="BU32" s="313"/>
      <c r="BV32" s="313"/>
      <c r="BW32" s="313"/>
      <c r="BX32" s="238">
        <v>99.3</v>
      </c>
      <c r="BY32" s="313"/>
      <c r="BZ32" s="313"/>
      <c r="CA32" s="313"/>
      <c r="CB32" s="316"/>
      <c r="CD32" s="135"/>
      <c r="CE32" s="142"/>
      <c r="CF32" s="261" t="s">
        <v>394</v>
      </c>
      <c r="CG32" s="1"/>
      <c r="CH32" s="1"/>
      <c r="CI32" s="1"/>
      <c r="CJ32" s="1"/>
      <c r="CK32" s="1"/>
      <c r="CL32" s="1"/>
      <c r="CM32" s="1"/>
      <c r="CN32" s="1"/>
      <c r="CO32" s="1"/>
      <c r="CP32" s="1"/>
      <c r="CQ32" s="269"/>
      <c r="CR32" s="274">
        <v>216</v>
      </c>
      <c r="CS32" s="217"/>
      <c r="CT32" s="217"/>
      <c r="CU32" s="217"/>
      <c r="CV32" s="217"/>
      <c r="CW32" s="217"/>
      <c r="CX32" s="217"/>
      <c r="CY32" s="279"/>
      <c r="CZ32" s="283">
        <v>0</v>
      </c>
      <c r="DA32" s="335"/>
      <c r="DB32" s="335"/>
      <c r="DC32" s="338"/>
      <c r="DD32" s="288">
        <v>216</v>
      </c>
      <c r="DE32" s="217"/>
      <c r="DF32" s="217"/>
      <c r="DG32" s="217"/>
      <c r="DH32" s="217"/>
      <c r="DI32" s="217"/>
      <c r="DJ32" s="217"/>
      <c r="DK32" s="279"/>
      <c r="DL32" s="288">
        <v>216</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234</v>
      </c>
      <c r="C33" s="1"/>
      <c r="D33" s="1"/>
      <c r="E33" s="1"/>
      <c r="F33" s="1"/>
      <c r="G33" s="1"/>
      <c r="H33" s="1"/>
      <c r="I33" s="1"/>
      <c r="J33" s="1"/>
      <c r="K33" s="1"/>
      <c r="L33" s="1"/>
      <c r="M33" s="1"/>
      <c r="N33" s="1"/>
      <c r="O33" s="1"/>
      <c r="P33" s="1"/>
      <c r="Q33" s="269"/>
      <c r="R33" s="274">
        <v>80879</v>
      </c>
      <c r="S33" s="217"/>
      <c r="T33" s="217"/>
      <c r="U33" s="217"/>
      <c r="V33" s="217"/>
      <c r="W33" s="217"/>
      <c r="X33" s="217"/>
      <c r="Y33" s="279"/>
      <c r="Z33" s="282">
        <v>0.3</v>
      </c>
      <c r="AA33" s="282"/>
      <c r="AB33" s="282"/>
      <c r="AC33" s="282"/>
      <c r="AD33" s="287">
        <v>13017</v>
      </c>
      <c r="AE33" s="287"/>
      <c r="AF33" s="287"/>
      <c r="AG33" s="287"/>
      <c r="AH33" s="287"/>
      <c r="AI33" s="287"/>
      <c r="AJ33" s="287"/>
      <c r="AK33" s="287"/>
      <c r="AL33" s="283">
        <v>0.1</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99.5</v>
      </c>
      <c r="BH33" s="312"/>
      <c r="BI33" s="312"/>
      <c r="BJ33" s="312"/>
      <c r="BK33" s="312"/>
      <c r="BL33" s="312"/>
      <c r="BM33" s="294">
        <v>99.1</v>
      </c>
      <c r="BN33" s="312"/>
      <c r="BO33" s="312"/>
      <c r="BP33" s="312"/>
      <c r="BQ33" s="317"/>
      <c r="BR33" s="320">
        <v>99.8</v>
      </c>
      <c r="BS33" s="312"/>
      <c r="BT33" s="312"/>
      <c r="BU33" s="312"/>
      <c r="BV33" s="312"/>
      <c r="BW33" s="312"/>
      <c r="BX33" s="294">
        <v>99.4</v>
      </c>
      <c r="BY33" s="312"/>
      <c r="BZ33" s="312"/>
      <c r="CA33" s="312"/>
      <c r="CB33" s="317"/>
      <c r="CD33" s="261" t="s">
        <v>395</v>
      </c>
      <c r="CE33" s="1"/>
      <c r="CF33" s="1"/>
      <c r="CG33" s="1"/>
      <c r="CH33" s="1"/>
      <c r="CI33" s="1"/>
      <c r="CJ33" s="1"/>
      <c r="CK33" s="1"/>
      <c r="CL33" s="1"/>
      <c r="CM33" s="1"/>
      <c r="CN33" s="1"/>
      <c r="CO33" s="1"/>
      <c r="CP33" s="1"/>
      <c r="CQ33" s="269"/>
      <c r="CR33" s="274">
        <v>11910371</v>
      </c>
      <c r="CS33" s="313"/>
      <c r="CT33" s="313"/>
      <c r="CU33" s="313"/>
      <c r="CV33" s="313"/>
      <c r="CW33" s="313"/>
      <c r="CX33" s="313"/>
      <c r="CY33" s="332"/>
      <c r="CZ33" s="283">
        <v>48.2</v>
      </c>
      <c r="DA33" s="335"/>
      <c r="DB33" s="335"/>
      <c r="DC33" s="338"/>
      <c r="DD33" s="288">
        <v>8528324</v>
      </c>
      <c r="DE33" s="313"/>
      <c r="DF33" s="313"/>
      <c r="DG33" s="313"/>
      <c r="DH33" s="313"/>
      <c r="DI33" s="313"/>
      <c r="DJ33" s="313"/>
      <c r="DK33" s="332"/>
      <c r="DL33" s="288">
        <v>6168524</v>
      </c>
      <c r="DM33" s="313"/>
      <c r="DN33" s="313"/>
      <c r="DO33" s="313"/>
      <c r="DP33" s="313"/>
      <c r="DQ33" s="313"/>
      <c r="DR33" s="313"/>
      <c r="DS33" s="313"/>
      <c r="DT33" s="313"/>
      <c r="DU33" s="313"/>
      <c r="DV33" s="332"/>
      <c r="DW33" s="283">
        <v>47.1</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199747</v>
      </c>
      <c r="S34" s="217"/>
      <c r="T34" s="217"/>
      <c r="U34" s="217"/>
      <c r="V34" s="217"/>
      <c r="W34" s="217"/>
      <c r="X34" s="217"/>
      <c r="Y34" s="279"/>
      <c r="Z34" s="282">
        <v>0.8</v>
      </c>
      <c r="AA34" s="282"/>
      <c r="AB34" s="282"/>
      <c r="AC34" s="282"/>
      <c r="AD34" s="287" t="s">
        <v>199</v>
      </c>
      <c r="AE34" s="287"/>
      <c r="AF34" s="287"/>
      <c r="AG34" s="287"/>
      <c r="AH34" s="287"/>
      <c r="AI34" s="287"/>
      <c r="AJ34" s="287"/>
      <c r="AK34" s="287"/>
      <c r="AL34" s="283" t="s">
        <v>199</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3030786</v>
      </c>
      <c r="CS34" s="217"/>
      <c r="CT34" s="217"/>
      <c r="CU34" s="217"/>
      <c r="CV34" s="217"/>
      <c r="CW34" s="217"/>
      <c r="CX34" s="217"/>
      <c r="CY34" s="279"/>
      <c r="CZ34" s="283">
        <v>12.3</v>
      </c>
      <c r="DA34" s="335"/>
      <c r="DB34" s="335"/>
      <c r="DC34" s="338"/>
      <c r="DD34" s="288">
        <v>2197509</v>
      </c>
      <c r="DE34" s="217"/>
      <c r="DF34" s="217"/>
      <c r="DG34" s="217"/>
      <c r="DH34" s="217"/>
      <c r="DI34" s="217"/>
      <c r="DJ34" s="217"/>
      <c r="DK34" s="279"/>
      <c r="DL34" s="288">
        <v>1924714</v>
      </c>
      <c r="DM34" s="217"/>
      <c r="DN34" s="217"/>
      <c r="DO34" s="217"/>
      <c r="DP34" s="217"/>
      <c r="DQ34" s="217"/>
      <c r="DR34" s="217"/>
      <c r="DS34" s="217"/>
      <c r="DT34" s="217"/>
      <c r="DU34" s="217"/>
      <c r="DV34" s="279"/>
      <c r="DW34" s="283">
        <v>14.7</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910999</v>
      </c>
      <c r="S35" s="217"/>
      <c r="T35" s="217"/>
      <c r="U35" s="217"/>
      <c r="V35" s="217"/>
      <c r="W35" s="217"/>
      <c r="X35" s="217"/>
      <c r="Y35" s="279"/>
      <c r="Z35" s="282">
        <v>3.6</v>
      </c>
      <c r="AA35" s="282"/>
      <c r="AB35" s="282"/>
      <c r="AC35" s="282"/>
      <c r="AD35" s="287" t="s">
        <v>199</v>
      </c>
      <c r="AE35" s="287"/>
      <c r="AF35" s="287"/>
      <c r="AG35" s="287"/>
      <c r="AH35" s="287"/>
      <c r="AI35" s="287"/>
      <c r="AJ35" s="287"/>
      <c r="AK35" s="287"/>
      <c r="AL35" s="283" t="s">
        <v>199</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208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402</v>
      </c>
      <c r="CE35" s="1"/>
      <c r="CF35" s="1"/>
      <c r="CG35" s="1"/>
      <c r="CH35" s="1"/>
      <c r="CI35" s="1"/>
      <c r="CJ35" s="1"/>
      <c r="CK35" s="1"/>
      <c r="CL35" s="1"/>
      <c r="CM35" s="1"/>
      <c r="CN35" s="1"/>
      <c r="CO35" s="1"/>
      <c r="CP35" s="1"/>
      <c r="CQ35" s="269"/>
      <c r="CR35" s="274">
        <v>887657</v>
      </c>
      <c r="CS35" s="313"/>
      <c r="CT35" s="313"/>
      <c r="CU35" s="313"/>
      <c r="CV35" s="313"/>
      <c r="CW35" s="313"/>
      <c r="CX35" s="313"/>
      <c r="CY35" s="332"/>
      <c r="CZ35" s="283">
        <v>3.6</v>
      </c>
      <c r="DA35" s="335"/>
      <c r="DB35" s="335"/>
      <c r="DC35" s="338"/>
      <c r="DD35" s="288">
        <v>793875</v>
      </c>
      <c r="DE35" s="313"/>
      <c r="DF35" s="313"/>
      <c r="DG35" s="313"/>
      <c r="DH35" s="313"/>
      <c r="DI35" s="313"/>
      <c r="DJ35" s="313"/>
      <c r="DK35" s="332"/>
      <c r="DL35" s="288">
        <v>770850</v>
      </c>
      <c r="DM35" s="313"/>
      <c r="DN35" s="313"/>
      <c r="DO35" s="313"/>
      <c r="DP35" s="313"/>
      <c r="DQ35" s="313"/>
      <c r="DR35" s="313"/>
      <c r="DS35" s="313"/>
      <c r="DT35" s="313"/>
      <c r="DU35" s="313"/>
      <c r="DV35" s="332"/>
      <c r="DW35" s="283">
        <v>5.9</v>
      </c>
      <c r="DX35" s="335"/>
      <c r="DY35" s="335"/>
      <c r="DZ35" s="335"/>
      <c r="EA35" s="335"/>
      <c r="EB35" s="335"/>
      <c r="EC35" s="360"/>
    </row>
    <row r="36" spans="2:133" ht="11.25" customHeight="1">
      <c r="B36" s="261" t="s">
        <v>289</v>
      </c>
      <c r="C36" s="1"/>
      <c r="D36" s="1"/>
      <c r="E36" s="1"/>
      <c r="F36" s="1"/>
      <c r="G36" s="1"/>
      <c r="H36" s="1"/>
      <c r="I36" s="1"/>
      <c r="J36" s="1"/>
      <c r="K36" s="1"/>
      <c r="L36" s="1"/>
      <c r="M36" s="1"/>
      <c r="N36" s="1"/>
      <c r="O36" s="1"/>
      <c r="P36" s="1"/>
      <c r="Q36" s="269"/>
      <c r="R36" s="274">
        <v>223950</v>
      </c>
      <c r="S36" s="217"/>
      <c r="T36" s="217"/>
      <c r="U36" s="217"/>
      <c r="V36" s="217"/>
      <c r="W36" s="217"/>
      <c r="X36" s="217"/>
      <c r="Y36" s="279"/>
      <c r="Z36" s="282">
        <v>0.9</v>
      </c>
      <c r="AA36" s="282"/>
      <c r="AB36" s="282"/>
      <c r="AC36" s="282"/>
      <c r="AD36" s="287" t="s">
        <v>199</v>
      </c>
      <c r="AE36" s="287"/>
      <c r="AF36" s="287"/>
      <c r="AG36" s="287"/>
      <c r="AH36" s="287"/>
      <c r="AI36" s="287"/>
      <c r="AJ36" s="287"/>
      <c r="AK36" s="287"/>
      <c r="AL36" s="283" t="s">
        <v>199</v>
      </c>
      <c r="AM36" s="238"/>
      <c r="AN36" s="238"/>
      <c r="AO36" s="296"/>
      <c r="AP36" s="95"/>
      <c r="AQ36" s="301" t="s">
        <v>385</v>
      </c>
      <c r="AR36" s="304"/>
      <c r="AS36" s="304"/>
      <c r="AT36" s="304"/>
      <c r="AU36" s="304"/>
      <c r="AV36" s="304"/>
      <c r="AW36" s="304"/>
      <c r="AX36" s="304"/>
      <c r="AY36" s="309"/>
      <c r="AZ36" s="273">
        <v>3786924</v>
      </c>
      <c r="BA36" s="276"/>
      <c r="BB36" s="276"/>
      <c r="BC36" s="276"/>
      <c r="BD36" s="276"/>
      <c r="BE36" s="276"/>
      <c r="BF36" s="315"/>
      <c r="BG36" s="260" t="s">
        <v>405</v>
      </c>
      <c r="BH36" s="265"/>
      <c r="BI36" s="265"/>
      <c r="BJ36" s="265"/>
      <c r="BK36" s="265"/>
      <c r="BL36" s="265"/>
      <c r="BM36" s="265"/>
      <c r="BN36" s="265"/>
      <c r="BO36" s="265"/>
      <c r="BP36" s="265"/>
      <c r="BQ36" s="265"/>
      <c r="BR36" s="265"/>
      <c r="BS36" s="265"/>
      <c r="BT36" s="265"/>
      <c r="BU36" s="268"/>
      <c r="BV36" s="273">
        <v>6678</v>
      </c>
      <c r="BW36" s="276"/>
      <c r="BX36" s="276"/>
      <c r="BY36" s="276"/>
      <c r="BZ36" s="276"/>
      <c r="CA36" s="276"/>
      <c r="CB36" s="315"/>
      <c r="CD36" s="261" t="s">
        <v>29</v>
      </c>
      <c r="CE36" s="1"/>
      <c r="CF36" s="1"/>
      <c r="CG36" s="1"/>
      <c r="CH36" s="1"/>
      <c r="CI36" s="1"/>
      <c r="CJ36" s="1"/>
      <c r="CK36" s="1"/>
      <c r="CL36" s="1"/>
      <c r="CM36" s="1"/>
      <c r="CN36" s="1"/>
      <c r="CO36" s="1"/>
      <c r="CP36" s="1"/>
      <c r="CQ36" s="269"/>
      <c r="CR36" s="274">
        <v>4474967</v>
      </c>
      <c r="CS36" s="217"/>
      <c r="CT36" s="217"/>
      <c r="CU36" s="217"/>
      <c r="CV36" s="217"/>
      <c r="CW36" s="217"/>
      <c r="CX36" s="217"/>
      <c r="CY36" s="279"/>
      <c r="CZ36" s="283">
        <v>18.100000000000001</v>
      </c>
      <c r="DA36" s="335"/>
      <c r="DB36" s="335"/>
      <c r="DC36" s="338"/>
      <c r="DD36" s="288">
        <v>3244922</v>
      </c>
      <c r="DE36" s="217"/>
      <c r="DF36" s="217"/>
      <c r="DG36" s="217"/>
      <c r="DH36" s="217"/>
      <c r="DI36" s="217"/>
      <c r="DJ36" s="217"/>
      <c r="DK36" s="279"/>
      <c r="DL36" s="288">
        <v>2394702</v>
      </c>
      <c r="DM36" s="217"/>
      <c r="DN36" s="217"/>
      <c r="DO36" s="217"/>
      <c r="DP36" s="217"/>
      <c r="DQ36" s="217"/>
      <c r="DR36" s="217"/>
      <c r="DS36" s="217"/>
      <c r="DT36" s="217"/>
      <c r="DU36" s="217"/>
      <c r="DV36" s="279"/>
      <c r="DW36" s="283">
        <v>18.3</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1437153</v>
      </c>
      <c r="S37" s="217"/>
      <c r="T37" s="217"/>
      <c r="U37" s="217"/>
      <c r="V37" s="217"/>
      <c r="W37" s="217"/>
      <c r="X37" s="217"/>
      <c r="Y37" s="279"/>
      <c r="Z37" s="282">
        <v>5.7</v>
      </c>
      <c r="AA37" s="282"/>
      <c r="AB37" s="282"/>
      <c r="AC37" s="282"/>
      <c r="AD37" s="287">
        <v>12</v>
      </c>
      <c r="AE37" s="287"/>
      <c r="AF37" s="287"/>
      <c r="AG37" s="287"/>
      <c r="AH37" s="287"/>
      <c r="AI37" s="287"/>
      <c r="AJ37" s="287"/>
      <c r="AK37" s="287"/>
      <c r="AL37" s="283">
        <v>0</v>
      </c>
      <c r="AM37" s="238"/>
      <c r="AN37" s="238"/>
      <c r="AO37" s="296"/>
      <c r="AQ37" s="302" t="s">
        <v>406</v>
      </c>
      <c r="AR37" s="111"/>
      <c r="AS37" s="111"/>
      <c r="AT37" s="111"/>
      <c r="AU37" s="111"/>
      <c r="AV37" s="111"/>
      <c r="AW37" s="111"/>
      <c r="AX37" s="111"/>
      <c r="AY37" s="310"/>
      <c r="AZ37" s="274">
        <v>1346346</v>
      </c>
      <c r="BA37" s="217"/>
      <c r="BB37" s="217"/>
      <c r="BC37" s="217"/>
      <c r="BD37" s="313"/>
      <c r="BE37" s="313"/>
      <c r="BF37" s="316"/>
      <c r="BG37" s="261" t="s">
        <v>411</v>
      </c>
      <c r="BH37" s="1"/>
      <c r="BI37" s="1"/>
      <c r="BJ37" s="1"/>
      <c r="BK37" s="1"/>
      <c r="BL37" s="1"/>
      <c r="BM37" s="1"/>
      <c r="BN37" s="1"/>
      <c r="BO37" s="1"/>
      <c r="BP37" s="1"/>
      <c r="BQ37" s="1"/>
      <c r="BR37" s="1"/>
      <c r="BS37" s="1"/>
      <c r="BT37" s="1"/>
      <c r="BU37" s="269"/>
      <c r="BV37" s="274">
        <v>-118305</v>
      </c>
      <c r="BW37" s="217"/>
      <c r="BX37" s="217"/>
      <c r="BY37" s="217"/>
      <c r="BZ37" s="217"/>
      <c r="CA37" s="217"/>
      <c r="CB37" s="326"/>
      <c r="CD37" s="261" t="s">
        <v>160</v>
      </c>
      <c r="CE37" s="1"/>
      <c r="CF37" s="1"/>
      <c r="CG37" s="1"/>
      <c r="CH37" s="1"/>
      <c r="CI37" s="1"/>
      <c r="CJ37" s="1"/>
      <c r="CK37" s="1"/>
      <c r="CL37" s="1"/>
      <c r="CM37" s="1"/>
      <c r="CN37" s="1"/>
      <c r="CO37" s="1"/>
      <c r="CP37" s="1"/>
      <c r="CQ37" s="269"/>
      <c r="CR37" s="274">
        <v>1060462</v>
      </c>
      <c r="CS37" s="313"/>
      <c r="CT37" s="313"/>
      <c r="CU37" s="313"/>
      <c r="CV37" s="313"/>
      <c r="CW37" s="313"/>
      <c r="CX37" s="313"/>
      <c r="CY37" s="332"/>
      <c r="CZ37" s="283">
        <v>4.3</v>
      </c>
      <c r="DA37" s="335"/>
      <c r="DB37" s="335"/>
      <c r="DC37" s="338"/>
      <c r="DD37" s="288">
        <v>875462</v>
      </c>
      <c r="DE37" s="313"/>
      <c r="DF37" s="313"/>
      <c r="DG37" s="313"/>
      <c r="DH37" s="313"/>
      <c r="DI37" s="313"/>
      <c r="DJ37" s="313"/>
      <c r="DK37" s="332"/>
      <c r="DL37" s="288">
        <v>792833</v>
      </c>
      <c r="DM37" s="313"/>
      <c r="DN37" s="313"/>
      <c r="DO37" s="313"/>
      <c r="DP37" s="313"/>
      <c r="DQ37" s="313"/>
      <c r="DR37" s="313"/>
      <c r="DS37" s="313"/>
      <c r="DT37" s="313"/>
      <c r="DU37" s="313"/>
      <c r="DV37" s="332"/>
      <c r="DW37" s="283">
        <v>6.1</v>
      </c>
      <c r="DX37" s="335"/>
      <c r="DY37" s="335"/>
      <c r="DZ37" s="335"/>
      <c r="EA37" s="335"/>
      <c r="EB37" s="335"/>
      <c r="EC37" s="360"/>
    </row>
    <row r="38" spans="2:133" ht="11.25" customHeight="1">
      <c r="B38" s="261" t="s">
        <v>412</v>
      </c>
      <c r="C38" s="1"/>
      <c r="D38" s="1"/>
      <c r="E38" s="1"/>
      <c r="F38" s="1"/>
      <c r="G38" s="1"/>
      <c r="H38" s="1"/>
      <c r="I38" s="1"/>
      <c r="J38" s="1"/>
      <c r="K38" s="1"/>
      <c r="L38" s="1"/>
      <c r="M38" s="1"/>
      <c r="N38" s="1"/>
      <c r="O38" s="1"/>
      <c r="P38" s="1"/>
      <c r="Q38" s="269"/>
      <c r="R38" s="274">
        <v>1865292</v>
      </c>
      <c r="S38" s="217"/>
      <c r="T38" s="217"/>
      <c r="U38" s="217"/>
      <c r="V38" s="217"/>
      <c r="W38" s="217"/>
      <c r="X38" s="217"/>
      <c r="Y38" s="279"/>
      <c r="Z38" s="282">
        <v>7.4</v>
      </c>
      <c r="AA38" s="282"/>
      <c r="AB38" s="282"/>
      <c r="AC38" s="282"/>
      <c r="AD38" s="287" t="s">
        <v>199</v>
      </c>
      <c r="AE38" s="287"/>
      <c r="AF38" s="287"/>
      <c r="AG38" s="287"/>
      <c r="AH38" s="287"/>
      <c r="AI38" s="287"/>
      <c r="AJ38" s="287"/>
      <c r="AK38" s="287"/>
      <c r="AL38" s="283" t="s">
        <v>199</v>
      </c>
      <c r="AM38" s="238"/>
      <c r="AN38" s="238"/>
      <c r="AO38" s="296"/>
      <c r="AQ38" s="302" t="s">
        <v>413</v>
      </c>
      <c r="AR38" s="111"/>
      <c r="AS38" s="111"/>
      <c r="AT38" s="111"/>
      <c r="AU38" s="111"/>
      <c r="AV38" s="111"/>
      <c r="AW38" s="111"/>
      <c r="AX38" s="111"/>
      <c r="AY38" s="310"/>
      <c r="AZ38" s="274">
        <v>522364</v>
      </c>
      <c r="BA38" s="217"/>
      <c r="BB38" s="217"/>
      <c r="BC38" s="217"/>
      <c r="BD38" s="313"/>
      <c r="BE38" s="313"/>
      <c r="BF38" s="316"/>
      <c r="BG38" s="261" t="s">
        <v>414</v>
      </c>
      <c r="BH38" s="1"/>
      <c r="BI38" s="1"/>
      <c r="BJ38" s="1"/>
      <c r="BK38" s="1"/>
      <c r="BL38" s="1"/>
      <c r="BM38" s="1"/>
      <c r="BN38" s="1"/>
      <c r="BO38" s="1"/>
      <c r="BP38" s="1"/>
      <c r="BQ38" s="1"/>
      <c r="BR38" s="1"/>
      <c r="BS38" s="1"/>
      <c r="BT38" s="1"/>
      <c r="BU38" s="269"/>
      <c r="BV38" s="274">
        <v>3097</v>
      </c>
      <c r="BW38" s="217"/>
      <c r="BX38" s="217"/>
      <c r="BY38" s="217"/>
      <c r="BZ38" s="217"/>
      <c r="CA38" s="217"/>
      <c r="CB38" s="326"/>
      <c r="CD38" s="261" t="s">
        <v>415</v>
      </c>
      <c r="CE38" s="1"/>
      <c r="CF38" s="1"/>
      <c r="CG38" s="1"/>
      <c r="CH38" s="1"/>
      <c r="CI38" s="1"/>
      <c r="CJ38" s="1"/>
      <c r="CK38" s="1"/>
      <c r="CL38" s="1"/>
      <c r="CM38" s="1"/>
      <c r="CN38" s="1"/>
      <c r="CO38" s="1"/>
      <c r="CP38" s="1"/>
      <c r="CQ38" s="269"/>
      <c r="CR38" s="274">
        <v>1812634</v>
      </c>
      <c r="CS38" s="217"/>
      <c r="CT38" s="217"/>
      <c r="CU38" s="217"/>
      <c r="CV38" s="217"/>
      <c r="CW38" s="217"/>
      <c r="CX38" s="217"/>
      <c r="CY38" s="279"/>
      <c r="CZ38" s="283">
        <v>7.3</v>
      </c>
      <c r="DA38" s="335"/>
      <c r="DB38" s="335"/>
      <c r="DC38" s="338"/>
      <c r="DD38" s="288">
        <v>1574652</v>
      </c>
      <c r="DE38" s="217"/>
      <c r="DF38" s="217"/>
      <c r="DG38" s="217"/>
      <c r="DH38" s="217"/>
      <c r="DI38" s="217"/>
      <c r="DJ38" s="217"/>
      <c r="DK38" s="279"/>
      <c r="DL38" s="288">
        <v>1078258</v>
      </c>
      <c r="DM38" s="217"/>
      <c r="DN38" s="217"/>
      <c r="DO38" s="217"/>
      <c r="DP38" s="217"/>
      <c r="DQ38" s="217"/>
      <c r="DR38" s="217"/>
      <c r="DS38" s="217"/>
      <c r="DT38" s="217"/>
      <c r="DU38" s="217"/>
      <c r="DV38" s="279"/>
      <c r="DW38" s="283">
        <v>8.1999999999999993</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199</v>
      </c>
      <c r="S39" s="217"/>
      <c r="T39" s="217"/>
      <c r="U39" s="217"/>
      <c r="V39" s="217"/>
      <c r="W39" s="217"/>
      <c r="X39" s="217"/>
      <c r="Y39" s="279"/>
      <c r="Z39" s="282" t="s">
        <v>199</v>
      </c>
      <c r="AA39" s="282"/>
      <c r="AB39" s="282"/>
      <c r="AC39" s="282"/>
      <c r="AD39" s="287" t="s">
        <v>199</v>
      </c>
      <c r="AE39" s="287"/>
      <c r="AF39" s="287"/>
      <c r="AG39" s="287"/>
      <c r="AH39" s="287"/>
      <c r="AI39" s="287"/>
      <c r="AJ39" s="287"/>
      <c r="AK39" s="287"/>
      <c r="AL39" s="283" t="s">
        <v>199</v>
      </c>
      <c r="AM39" s="238"/>
      <c r="AN39" s="238"/>
      <c r="AO39" s="296"/>
      <c r="AQ39" s="302" t="s">
        <v>417</v>
      </c>
      <c r="AR39" s="111"/>
      <c r="AS39" s="111"/>
      <c r="AT39" s="111"/>
      <c r="AU39" s="111"/>
      <c r="AV39" s="111"/>
      <c r="AW39" s="111"/>
      <c r="AX39" s="111"/>
      <c r="AY39" s="310"/>
      <c r="AZ39" s="274">
        <v>515434</v>
      </c>
      <c r="BA39" s="217"/>
      <c r="BB39" s="217"/>
      <c r="BC39" s="217"/>
      <c r="BD39" s="313"/>
      <c r="BE39" s="313"/>
      <c r="BF39" s="316"/>
      <c r="BG39" s="261" t="s">
        <v>337</v>
      </c>
      <c r="BH39" s="1"/>
      <c r="BI39" s="1"/>
      <c r="BJ39" s="1"/>
      <c r="BK39" s="1"/>
      <c r="BL39" s="1"/>
      <c r="BM39" s="1"/>
      <c r="BN39" s="1"/>
      <c r="BO39" s="1"/>
      <c r="BP39" s="1"/>
      <c r="BQ39" s="1"/>
      <c r="BR39" s="1"/>
      <c r="BS39" s="1"/>
      <c r="BT39" s="1"/>
      <c r="BU39" s="269"/>
      <c r="BV39" s="274">
        <v>4646</v>
      </c>
      <c r="BW39" s="217"/>
      <c r="BX39" s="217"/>
      <c r="BY39" s="217"/>
      <c r="BZ39" s="217"/>
      <c r="CA39" s="217"/>
      <c r="CB39" s="326"/>
      <c r="CD39" s="261" t="s">
        <v>421</v>
      </c>
      <c r="CE39" s="1"/>
      <c r="CF39" s="1"/>
      <c r="CG39" s="1"/>
      <c r="CH39" s="1"/>
      <c r="CI39" s="1"/>
      <c r="CJ39" s="1"/>
      <c r="CK39" s="1"/>
      <c r="CL39" s="1"/>
      <c r="CM39" s="1"/>
      <c r="CN39" s="1"/>
      <c r="CO39" s="1"/>
      <c r="CP39" s="1"/>
      <c r="CQ39" s="269"/>
      <c r="CR39" s="274">
        <v>566488</v>
      </c>
      <c r="CS39" s="313"/>
      <c r="CT39" s="313"/>
      <c r="CU39" s="313"/>
      <c r="CV39" s="313"/>
      <c r="CW39" s="313"/>
      <c r="CX39" s="313"/>
      <c r="CY39" s="332"/>
      <c r="CZ39" s="283">
        <v>2.2999999999999998</v>
      </c>
      <c r="DA39" s="335"/>
      <c r="DB39" s="335"/>
      <c r="DC39" s="338"/>
      <c r="DD39" s="288">
        <v>378891</v>
      </c>
      <c r="DE39" s="313"/>
      <c r="DF39" s="313"/>
      <c r="DG39" s="313"/>
      <c r="DH39" s="313"/>
      <c r="DI39" s="313"/>
      <c r="DJ39" s="313"/>
      <c r="DK39" s="332"/>
      <c r="DL39" s="288" t="s">
        <v>199</v>
      </c>
      <c r="DM39" s="313"/>
      <c r="DN39" s="313"/>
      <c r="DO39" s="313"/>
      <c r="DP39" s="313"/>
      <c r="DQ39" s="313"/>
      <c r="DR39" s="313"/>
      <c r="DS39" s="313"/>
      <c r="DT39" s="313"/>
      <c r="DU39" s="313"/>
      <c r="DV39" s="332"/>
      <c r="DW39" s="283" t="s">
        <v>199</v>
      </c>
      <c r="DX39" s="335"/>
      <c r="DY39" s="335"/>
      <c r="DZ39" s="335"/>
      <c r="EA39" s="335"/>
      <c r="EB39" s="335"/>
      <c r="EC39" s="360"/>
    </row>
    <row r="40" spans="2:133" ht="11.25" customHeight="1">
      <c r="B40" s="261" t="s">
        <v>422</v>
      </c>
      <c r="C40" s="1"/>
      <c r="D40" s="1"/>
      <c r="E40" s="1"/>
      <c r="F40" s="1"/>
      <c r="G40" s="1"/>
      <c r="H40" s="1"/>
      <c r="I40" s="1"/>
      <c r="J40" s="1"/>
      <c r="K40" s="1"/>
      <c r="L40" s="1"/>
      <c r="M40" s="1"/>
      <c r="N40" s="1"/>
      <c r="O40" s="1"/>
      <c r="P40" s="1"/>
      <c r="Q40" s="269"/>
      <c r="R40" s="274">
        <v>129092</v>
      </c>
      <c r="S40" s="217"/>
      <c r="T40" s="217"/>
      <c r="U40" s="217"/>
      <c r="V40" s="217"/>
      <c r="W40" s="217"/>
      <c r="X40" s="217"/>
      <c r="Y40" s="279"/>
      <c r="Z40" s="282">
        <v>0.5</v>
      </c>
      <c r="AA40" s="282"/>
      <c r="AB40" s="282"/>
      <c r="AC40" s="282"/>
      <c r="AD40" s="287" t="s">
        <v>199</v>
      </c>
      <c r="AE40" s="287"/>
      <c r="AF40" s="287"/>
      <c r="AG40" s="287"/>
      <c r="AH40" s="287"/>
      <c r="AI40" s="287"/>
      <c r="AJ40" s="287"/>
      <c r="AK40" s="287"/>
      <c r="AL40" s="283" t="s">
        <v>199</v>
      </c>
      <c r="AM40" s="238"/>
      <c r="AN40" s="238"/>
      <c r="AO40" s="296"/>
      <c r="AQ40" s="302" t="s">
        <v>306</v>
      </c>
      <c r="AR40" s="111"/>
      <c r="AS40" s="111"/>
      <c r="AT40" s="111"/>
      <c r="AU40" s="111"/>
      <c r="AV40" s="111"/>
      <c r="AW40" s="111"/>
      <c r="AX40" s="111"/>
      <c r="AY40" s="310"/>
      <c r="AZ40" s="274">
        <v>112510</v>
      </c>
      <c r="BA40" s="217"/>
      <c r="BB40" s="217"/>
      <c r="BC40" s="217"/>
      <c r="BD40" s="313"/>
      <c r="BE40" s="313"/>
      <c r="BF40" s="316"/>
      <c r="BG40" s="299" t="s">
        <v>424</v>
      </c>
      <c r="BH40" s="29"/>
      <c r="BI40" s="29"/>
      <c r="BJ40" s="29"/>
      <c r="BK40" s="29"/>
      <c r="BL40" s="29"/>
      <c r="BM40" s="1" t="s">
        <v>426</v>
      </c>
      <c r="BN40" s="1"/>
      <c r="BO40" s="1"/>
      <c r="BP40" s="1"/>
      <c r="BQ40" s="1"/>
      <c r="BR40" s="1"/>
      <c r="BS40" s="1"/>
      <c r="BT40" s="1"/>
      <c r="BU40" s="269"/>
      <c r="BV40" s="274">
        <v>115</v>
      </c>
      <c r="BW40" s="217"/>
      <c r="BX40" s="217"/>
      <c r="BY40" s="217"/>
      <c r="BZ40" s="217"/>
      <c r="CA40" s="217"/>
      <c r="CB40" s="326"/>
      <c r="CD40" s="261" t="s">
        <v>369</v>
      </c>
      <c r="CE40" s="1"/>
      <c r="CF40" s="1"/>
      <c r="CG40" s="1"/>
      <c r="CH40" s="1"/>
      <c r="CI40" s="1"/>
      <c r="CJ40" s="1"/>
      <c r="CK40" s="1"/>
      <c r="CL40" s="1"/>
      <c r="CM40" s="1"/>
      <c r="CN40" s="1"/>
      <c r="CO40" s="1"/>
      <c r="CP40" s="1"/>
      <c r="CQ40" s="269"/>
      <c r="CR40" s="274">
        <v>1137839</v>
      </c>
      <c r="CS40" s="217"/>
      <c r="CT40" s="217"/>
      <c r="CU40" s="217"/>
      <c r="CV40" s="217"/>
      <c r="CW40" s="217"/>
      <c r="CX40" s="217"/>
      <c r="CY40" s="279"/>
      <c r="CZ40" s="283">
        <v>4.5999999999999996</v>
      </c>
      <c r="DA40" s="335"/>
      <c r="DB40" s="335"/>
      <c r="DC40" s="338"/>
      <c r="DD40" s="288">
        <v>338475</v>
      </c>
      <c r="DE40" s="217"/>
      <c r="DF40" s="217"/>
      <c r="DG40" s="217"/>
      <c r="DH40" s="217"/>
      <c r="DI40" s="217"/>
      <c r="DJ40" s="217"/>
      <c r="DK40" s="279"/>
      <c r="DL40" s="288" t="s">
        <v>199</v>
      </c>
      <c r="DM40" s="217"/>
      <c r="DN40" s="217"/>
      <c r="DO40" s="217"/>
      <c r="DP40" s="217"/>
      <c r="DQ40" s="217"/>
      <c r="DR40" s="217"/>
      <c r="DS40" s="217"/>
      <c r="DT40" s="217"/>
      <c r="DU40" s="217"/>
      <c r="DV40" s="279"/>
      <c r="DW40" s="283" t="s">
        <v>199</v>
      </c>
      <c r="DX40" s="335"/>
      <c r="DY40" s="335"/>
      <c r="DZ40" s="335"/>
      <c r="EA40" s="335"/>
      <c r="EB40" s="335"/>
      <c r="EC40" s="360"/>
    </row>
    <row r="41" spans="2:133" ht="11.25" customHeight="1">
      <c r="B41" s="263" t="s">
        <v>423</v>
      </c>
      <c r="C41" s="267"/>
      <c r="D41" s="267"/>
      <c r="E41" s="267"/>
      <c r="F41" s="267"/>
      <c r="G41" s="267"/>
      <c r="H41" s="267"/>
      <c r="I41" s="267"/>
      <c r="J41" s="267"/>
      <c r="K41" s="267"/>
      <c r="L41" s="267"/>
      <c r="M41" s="267"/>
      <c r="N41" s="267"/>
      <c r="O41" s="267"/>
      <c r="P41" s="267"/>
      <c r="Q41" s="271"/>
      <c r="R41" s="275">
        <v>25059418</v>
      </c>
      <c r="S41" s="277"/>
      <c r="T41" s="277"/>
      <c r="U41" s="277"/>
      <c r="V41" s="277"/>
      <c r="W41" s="277"/>
      <c r="X41" s="277"/>
      <c r="Y41" s="280"/>
      <c r="Z41" s="284">
        <v>100</v>
      </c>
      <c r="AA41" s="284"/>
      <c r="AB41" s="284"/>
      <c r="AC41" s="284"/>
      <c r="AD41" s="289">
        <v>12955476</v>
      </c>
      <c r="AE41" s="289"/>
      <c r="AF41" s="289"/>
      <c r="AG41" s="289"/>
      <c r="AH41" s="289"/>
      <c r="AI41" s="289"/>
      <c r="AJ41" s="289"/>
      <c r="AK41" s="289"/>
      <c r="AL41" s="292">
        <v>100</v>
      </c>
      <c r="AM41" s="294"/>
      <c r="AN41" s="294"/>
      <c r="AO41" s="297"/>
      <c r="AQ41" s="302" t="s">
        <v>427</v>
      </c>
      <c r="AR41" s="111"/>
      <c r="AS41" s="111"/>
      <c r="AT41" s="111"/>
      <c r="AU41" s="111"/>
      <c r="AV41" s="111"/>
      <c r="AW41" s="111"/>
      <c r="AX41" s="111"/>
      <c r="AY41" s="310"/>
      <c r="AZ41" s="274">
        <v>346014</v>
      </c>
      <c r="BA41" s="217"/>
      <c r="BB41" s="217"/>
      <c r="BC41" s="217"/>
      <c r="BD41" s="313"/>
      <c r="BE41" s="313"/>
      <c r="BF41" s="316"/>
      <c r="BG41" s="299"/>
      <c r="BH41" s="29"/>
      <c r="BI41" s="29"/>
      <c r="BJ41" s="29"/>
      <c r="BK41" s="29"/>
      <c r="BL41" s="29"/>
      <c r="BM41" s="1" t="s">
        <v>342</v>
      </c>
      <c r="BN41" s="1"/>
      <c r="BO41" s="1"/>
      <c r="BP41" s="1"/>
      <c r="BQ41" s="1"/>
      <c r="BR41" s="1"/>
      <c r="BS41" s="1"/>
      <c r="BT41" s="1"/>
      <c r="BU41" s="269"/>
      <c r="BV41" s="274" t="s">
        <v>199</v>
      </c>
      <c r="BW41" s="217"/>
      <c r="BX41" s="217"/>
      <c r="BY41" s="217"/>
      <c r="BZ41" s="217"/>
      <c r="CA41" s="217"/>
      <c r="CB41" s="326"/>
      <c r="CD41" s="261" t="s">
        <v>283</v>
      </c>
      <c r="CE41" s="1"/>
      <c r="CF41" s="1"/>
      <c r="CG41" s="1"/>
      <c r="CH41" s="1"/>
      <c r="CI41" s="1"/>
      <c r="CJ41" s="1"/>
      <c r="CK41" s="1"/>
      <c r="CL41" s="1"/>
      <c r="CM41" s="1"/>
      <c r="CN41" s="1"/>
      <c r="CO41" s="1"/>
      <c r="CP41" s="1"/>
      <c r="CQ41" s="269"/>
      <c r="CR41" s="274" t="s">
        <v>199</v>
      </c>
      <c r="CS41" s="313"/>
      <c r="CT41" s="313"/>
      <c r="CU41" s="313"/>
      <c r="CV41" s="313"/>
      <c r="CW41" s="313"/>
      <c r="CX41" s="313"/>
      <c r="CY41" s="332"/>
      <c r="CZ41" s="283" t="s">
        <v>199</v>
      </c>
      <c r="DA41" s="335"/>
      <c r="DB41" s="335"/>
      <c r="DC41" s="338"/>
      <c r="DD41" s="288" t="s">
        <v>199</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428</v>
      </c>
      <c r="AR42" s="305"/>
      <c r="AS42" s="305"/>
      <c r="AT42" s="305"/>
      <c r="AU42" s="305"/>
      <c r="AV42" s="305"/>
      <c r="AW42" s="305"/>
      <c r="AX42" s="305"/>
      <c r="AY42" s="311"/>
      <c r="AZ42" s="275">
        <v>944256</v>
      </c>
      <c r="BA42" s="277"/>
      <c r="BB42" s="277"/>
      <c r="BC42" s="277"/>
      <c r="BD42" s="312"/>
      <c r="BE42" s="312"/>
      <c r="BF42" s="317"/>
      <c r="BG42" s="177"/>
      <c r="BH42" s="179"/>
      <c r="BI42" s="179"/>
      <c r="BJ42" s="179"/>
      <c r="BK42" s="179"/>
      <c r="BL42" s="179"/>
      <c r="BM42" s="267" t="s">
        <v>429</v>
      </c>
      <c r="BN42" s="267"/>
      <c r="BO42" s="267"/>
      <c r="BP42" s="267"/>
      <c r="BQ42" s="267"/>
      <c r="BR42" s="267"/>
      <c r="BS42" s="267"/>
      <c r="BT42" s="267"/>
      <c r="BU42" s="271"/>
      <c r="BV42" s="275">
        <v>400</v>
      </c>
      <c r="BW42" s="277"/>
      <c r="BX42" s="277"/>
      <c r="BY42" s="277"/>
      <c r="BZ42" s="277"/>
      <c r="CA42" s="277"/>
      <c r="CB42" s="327"/>
      <c r="CD42" s="261" t="s">
        <v>276</v>
      </c>
      <c r="CE42" s="1"/>
      <c r="CF42" s="1"/>
      <c r="CG42" s="1"/>
      <c r="CH42" s="1"/>
      <c r="CI42" s="1"/>
      <c r="CJ42" s="1"/>
      <c r="CK42" s="1"/>
      <c r="CL42" s="1"/>
      <c r="CM42" s="1"/>
      <c r="CN42" s="1"/>
      <c r="CO42" s="1"/>
      <c r="CP42" s="1"/>
      <c r="CQ42" s="269"/>
      <c r="CR42" s="274">
        <v>3040219</v>
      </c>
      <c r="CS42" s="313"/>
      <c r="CT42" s="313"/>
      <c r="CU42" s="313"/>
      <c r="CV42" s="313"/>
      <c r="CW42" s="313"/>
      <c r="CX42" s="313"/>
      <c r="CY42" s="332"/>
      <c r="CZ42" s="283">
        <v>12.3</v>
      </c>
      <c r="DA42" s="335"/>
      <c r="DB42" s="335"/>
      <c r="DC42" s="338"/>
      <c r="DD42" s="288">
        <v>244367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65115</v>
      </c>
      <c r="CS43" s="313"/>
      <c r="CT43" s="313"/>
      <c r="CU43" s="313"/>
      <c r="CV43" s="313"/>
      <c r="CW43" s="313"/>
      <c r="CX43" s="313"/>
      <c r="CY43" s="332"/>
      <c r="CZ43" s="283">
        <v>0.3</v>
      </c>
      <c r="DA43" s="335"/>
      <c r="DB43" s="335"/>
      <c r="DC43" s="338"/>
      <c r="DD43" s="288">
        <v>65115</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430</v>
      </c>
      <c r="CG44" s="1"/>
      <c r="CH44" s="1"/>
      <c r="CI44" s="1"/>
      <c r="CJ44" s="1"/>
      <c r="CK44" s="1"/>
      <c r="CL44" s="1"/>
      <c r="CM44" s="1"/>
      <c r="CN44" s="1"/>
      <c r="CO44" s="1"/>
      <c r="CP44" s="1"/>
      <c r="CQ44" s="269"/>
      <c r="CR44" s="274">
        <v>3039276</v>
      </c>
      <c r="CS44" s="217"/>
      <c r="CT44" s="217"/>
      <c r="CU44" s="217"/>
      <c r="CV44" s="217"/>
      <c r="CW44" s="217"/>
      <c r="CX44" s="217"/>
      <c r="CY44" s="279"/>
      <c r="CZ44" s="283">
        <v>12.3</v>
      </c>
      <c r="DA44" s="238"/>
      <c r="DB44" s="238"/>
      <c r="DC44" s="285"/>
      <c r="DD44" s="288">
        <v>243424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264</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431</v>
      </c>
      <c r="CG45" s="1"/>
      <c r="CH45" s="1"/>
      <c r="CI45" s="1"/>
      <c r="CJ45" s="1"/>
      <c r="CK45" s="1"/>
      <c r="CL45" s="1"/>
      <c r="CM45" s="1"/>
      <c r="CN45" s="1"/>
      <c r="CO45" s="1"/>
      <c r="CP45" s="1"/>
      <c r="CQ45" s="269"/>
      <c r="CR45" s="274">
        <v>1899079</v>
      </c>
      <c r="CS45" s="313"/>
      <c r="CT45" s="313"/>
      <c r="CU45" s="313"/>
      <c r="CV45" s="313"/>
      <c r="CW45" s="313"/>
      <c r="CX45" s="313"/>
      <c r="CY45" s="332"/>
      <c r="CZ45" s="283">
        <v>7.7</v>
      </c>
      <c r="DA45" s="335"/>
      <c r="DB45" s="335"/>
      <c r="DC45" s="338"/>
      <c r="DD45" s="288">
        <v>56805</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433</v>
      </c>
      <c r="CG46" s="1"/>
      <c r="CH46" s="1"/>
      <c r="CI46" s="1"/>
      <c r="CJ46" s="1"/>
      <c r="CK46" s="1"/>
      <c r="CL46" s="1"/>
      <c r="CM46" s="1"/>
      <c r="CN46" s="1"/>
      <c r="CO46" s="1"/>
      <c r="CP46" s="1"/>
      <c r="CQ46" s="269"/>
      <c r="CR46" s="274">
        <v>1105320</v>
      </c>
      <c r="CS46" s="217"/>
      <c r="CT46" s="217"/>
      <c r="CU46" s="217"/>
      <c r="CV46" s="217"/>
      <c r="CW46" s="217"/>
      <c r="CX46" s="217"/>
      <c r="CY46" s="279"/>
      <c r="CZ46" s="283">
        <v>4.5</v>
      </c>
      <c r="DA46" s="238"/>
      <c r="DB46" s="238"/>
      <c r="DC46" s="285"/>
      <c r="DD46" s="288">
        <v>186570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142</v>
      </c>
      <c r="CG47" s="1"/>
      <c r="CH47" s="1"/>
      <c r="CI47" s="1"/>
      <c r="CJ47" s="1"/>
      <c r="CK47" s="1"/>
      <c r="CL47" s="1"/>
      <c r="CM47" s="1"/>
      <c r="CN47" s="1"/>
      <c r="CO47" s="1"/>
      <c r="CP47" s="1"/>
      <c r="CQ47" s="269"/>
      <c r="CR47" s="274">
        <v>943</v>
      </c>
      <c r="CS47" s="313"/>
      <c r="CT47" s="313"/>
      <c r="CU47" s="313"/>
      <c r="CV47" s="313"/>
      <c r="CW47" s="313"/>
      <c r="CX47" s="313"/>
      <c r="CY47" s="332"/>
      <c r="CZ47" s="283">
        <v>0</v>
      </c>
      <c r="DA47" s="335"/>
      <c r="DB47" s="335"/>
      <c r="DC47" s="338"/>
      <c r="DD47" s="288">
        <v>943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199</v>
      </c>
      <c r="CS48" s="217"/>
      <c r="CT48" s="217"/>
      <c r="CU48" s="217"/>
      <c r="CV48" s="217"/>
      <c r="CW48" s="217"/>
      <c r="CX48" s="217"/>
      <c r="CY48" s="279"/>
      <c r="CZ48" s="283" t="s">
        <v>199</v>
      </c>
      <c r="DA48" s="238"/>
      <c r="DB48" s="238"/>
      <c r="DC48" s="285"/>
      <c r="DD48" s="288" t="s">
        <v>199</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24702214</v>
      </c>
      <c r="CS49" s="312"/>
      <c r="CT49" s="312"/>
      <c r="CU49" s="312"/>
      <c r="CV49" s="312"/>
      <c r="CW49" s="312"/>
      <c r="CX49" s="312"/>
      <c r="CY49" s="333"/>
      <c r="CZ49" s="292">
        <v>100</v>
      </c>
      <c r="DA49" s="336"/>
      <c r="DB49" s="336"/>
      <c r="DC49" s="339"/>
      <c r="DD49" s="342">
        <v>15558513</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e2vg+nT6JzDEYf+EtmfNUdkdyQAoy1SMuU2X2aE4QAV09FU+sJyr9fWaUnXEnElgH08GlzMeehl4UGqhO6uP0w==" saltValue="aI4ee8SiyhrE9pIPiLxA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fitToWidth="1" fitToHeight="1"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297</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301</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178</v>
      </c>
      <c r="R5" s="447"/>
      <c r="S5" s="447"/>
      <c r="T5" s="447"/>
      <c r="U5" s="458"/>
      <c r="V5" s="435" t="s">
        <v>438</v>
      </c>
      <c r="W5" s="447"/>
      <c r="X5" s="447"/>
      <c r="Y5" s="447"/>
      <c r="Z5" s="458"/>
      <c r="AA5" s="435" t="s">
        <v>439</v>
      </c>
      <c r="AB5" s="447"/>
      <c r="AC5" s="447"/>
      <c r="AD5" s="447"/>
      <c r="AE5" s="447"/>
      <c r="AF5" s="504" t="s">
        <v>176</v>
      </c>
      <c r="AG5" s="447"/>
      <c r="AH5" s="447"/>
      <c r="AI5" s="447"/>
      <c r="AJ5" s="522"/>
      <c r="AK5" s="447" t="s">
        <v>440</v>
      </c>
      <c r="AL5" s="447"/>
      <c r="AM5" s="447"/>
      <c r="AN5" s="447"/>
      <c r="AO5" s="458"/>
      <c r="AP5" s="435" t="s">
        <v>441</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320</v>
      </c>
      <c r="CN5" s="447"/>
      <c r="CO5" s="447"/>
      <c r="CP5" s="447"/>
      <c r="CQ5" s="458"/>
      <c r="CR5" s="435" t="s">
        <v>242</v>
      </c>
      <c r="CS5" s="447"/>
      <c r="CT5" s="447"/>
      <c r="CU5" s="447"/>
      <c r="CV5" s="458"/>
      <c r="CW5" s="435" t="s">
        <v>49</v>
      </c>
      <c r="CX5" s="447"/>
      <c r="CY5" s="447"/>
      <c r="CZ5" s="447"/>
      <c r="DA5" s="458"/>
      <c r="DB5" s="435" t="s">
        <v>408</v>
      </c>
      <c r="DC5" s="447"/>
      <c r="DD5" s="447"/>
      <c r="DE5" s="447"/>
      <c r="DF5" s="458"/>
      <c r="DG5" s="700" t="s">
        <v>240</v>
      </c>
      <c r="DH5" s="703"/>
      <c r="DI5" s="703"/>
      <c r="DJ5" s="703"/>
      <c r="DK5" s="708"/>
      <c r="DL5" s="700" t="s">
        <v>445</v>
      </c>
      <c r="DM5" s="703"/>
      <c r="DN5" s="703"/>
      <c r="DO5" s="703"/>
      <c r="DP5" s="708"/>
      <c r="DQ5" s="435" t="s">
        <v>447</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448</v>
      </c>
      <c r="C7" s="419"/>
      <c r="D7" s="419"/>
      <c r="E7" s="419"/>
      <c r="F7" s="419"/>
      <c r="G7" s="419"/>
      <c r="H7" s="419"/>
      <c r="I7" s="419"/>
      <c r="J7" s="419"/>
      <c r="K7" s="419"/>
      <c r="L7" s="419"/>
      <c r="M7" s="419"/>
      <c r="N7" s="419"/>
      <c r="O7" s="419"/>
      <c r="P7" s="431"/>
      <c r="Q7" s="437">
        <v>24364</v>
      </c>
      <c r="R7" s="449"/>
      <c r="S7" s="449"/>
      <c r="T7" s="449"/>
      <c r="U7" s="449"/>
      <c r="V7" s="449">
        <v>24007</v>
      </c>
      <c r="W7" s="449"/>
      <c r="X7" s="449"/>
      <c r="Y7" s="449"/>
      <c r="Z7" s="449"/>
      <c r="AA7" s="449">
        <v>357</v>
      </c>
      <c r="AB7" s="449"/>
      <c r="AC7" s="449"/>
      <c r="AD7" s="449"/>
      <c r="AE7" s="492"/>
      <c r="AF7" s="506">
        <v>350</v>
      </c>
      <c r="AG7" s="519"/>
      <c r="AH7" s="519"/>
      <c r="AI7" s="519"/>
      <c r="AJ7" s="524"/>
      <c r="AK7" s="532">
        <v>612</v>
      </c>
      <c r="AL7" s="449"/>
      <c r="AM7" s="449"/>
      <c r="AN7" s="449"/>
      <c r="AO7" s="449"/>
      <c r="AP7" s="449">
        <v>22099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317</v>
      </c>
      <c r="BT7" s="419"/>
      <c r="BU7" s="419"/>
      <c r="BV7" s="419"/>
      <c r="BW7" s="419"/>
      <c r="BX7" s="419"/>
      <c r="BY7" s="419"/>
      <c r="BZ7" s="419"/>
      <c r="CA7" s="419"/>
      <c r="CB7" s="419"/>
      <c r="CC7" s="419"/>
      <c r="CD7" s="419"/>
      <c r="CE7" s="419"/>
      <c r="CF7" s="419"/>
      <c r="CG7" s="431"/>
      <c r="CH7" s="663">
        <v>10</v>
      </c>
      <c r="CI7" s="666"/>
      <c r="CJ7" s="666"/>
      <c r="CK7" s="666"/>
      <c r="CL7" s="681"/>
      <c r="CM7" s="663">
        <v>-18</v>
      </c>
      <c r="CN7" s="666"/>
      <c r="CO7" s="666"/>
      <c r="CP7" s="666"/>
      <c r="CQ7" s="681"/>
      <c r="CR7" s="663">
        <v>10</v>
      </c>
      <c r="CS7" s="666"/>
      <c r="CT7" s="666"/>
      <c r="CU7" s="666"/>
      <c r="CV7" s="681"/>
      <c r="CW7" s="663" t="s">
        <v>199</v>
      </c>
      <c r="CX7" s="666"/>
      <c r="CY7" s="666"/>
      <c r="CZ7" s="666"/>
      <c r="DA7" s="681"/>
      <c r="DB7" s="663" t="s">
        <v>199</v>
      </c>
      <c r="DC7" s="666"/>
      <c r="DD7" s="666"/>
      <c r="DE7" s="666"/>
      <c r="DF7" s="681"/>
      <c r="DG7" s="663" t="s">
        <v>199</v>
      </c>
      <c r="DH7" s="666"/>
      <c r="DI7" s="666"/>
      <c r="DJ7" s="666"/>
      <c r="DK7" s="681"/>
      <c r="DL7" s="663" t="s">
        <v>199</v>
      </c>
      <c r="DM7" s="666"/>
      <c r="DN7" s="666"/>
      <c r="DO7" s="666"/>
      <c r="DP7" s="681"/>
      <c r="DQ7" s="663" t="s">
        <v>199</v>
      </c>
      <c r="DR7" s="666"/>
      <c r="DS7" s="666"/>
      <c r="DT7" s="666"/>
      <c r="DU7" s="681"/>
      <c r="DV7" s="399"/>
      <c r="DW7" s="419"/>
      <c r="DX7" s="419"/>
      <c r="DY7" s="419"/>
      <c r="DZ7" s="717"/>
      <c r="EA7" s="576"/>
    </row>
    <row r="8" spans="1:131" s="364" customFormat="1" ht="26.25" customHeight="1">
      <c r="A8" s="373">
        <v>2</v>
      </c>
      <c r="B8" s="400" t="s">
        <v>450</v>
      </c>
      <c r="C8" s="420"/>
      <c r="D8" s="420"/>
      <c r="E8" s="420"/>
      <c r="F8" s="420"/>
      <c r="G8" s="420"/>
      <c r="H8" s="420"/>
      <c r="I8" s="420"/>
      <c r="J8" s="420"/>
      <c r="K8" s="420"/>
      <c r="L8" s="420"/>
      <c r="M8" s="420"/>
      <c r="N8" s="420"/>
      <c r="O8" s="420"/>
      <c r="P8" s="432"/>
      <c r="Q8" s="438">
        <v>1803</v>
      </c>
      <c r="R8" s="450"/>
      <c r="S8" s="450"/>
      <c r="T8" s="450"/>
      <c r="U8" s="450"/>
      <c r="V8" s="450">
        <v>1803</v>
      </c>
      <c r="W8" s="450"/>
      <c r="X8" s="450"/>
      <c r="Y8" s="450"/>
      <c r="Z8" s="450"/>
      <c r="AA8" s="450" t="s">
        <v>199</v>
      </c>
      <c r="AB8" s="450"/>
      <c r="AC8" s="450"/>
      <c r="AD8" s="450"/>
      <c r="AE8" s="461"/>
      <c r="AF8" s="507" t="s">
        <v>199</v>
      </c>
      <c r="AG8" s="456"/>
      <c r="AH8" s="456"/>
      <c r="AI8" s="456"/>
      <c r="AJ8" s="525"/>
      <c r="AK8" s="460">
        <v>1114</v>
      </c>
      <c r="AL8" s="450"/>
      <c r="AM8" s="450"/>
      <c r="AN8" s="450"/>
      <c r="AO8" s="450"/>
      <c r="AP8" s="450">
        <v>3151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451</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250</v>
      </c>
      <c r="B23" s="401" t="s">
        <v>302</v>
      </c>
      <c r="C23" s="421"/>
      <c r="D23" s="421"/>
      <c r="E23" s="421"/>
      <c r="F23" s="421"/>
      <c r="G23" s="421"/>
      <c r="H23" s="421"/>
      <c r="I23" s="421"/>
      <c r="J23" s="421"/>
      <c r="K23" s="421"/>
      <c r="L23" s="421"/>
      <c r="M23" s="421"/>
      <c r="N23" s="421"/>
      <c r="O23" s="421"/>
      <c r="P23" s="433"/>
      <c r="Q23" s="440">
        <v>25059</v>
      </c>
      <c r="R23" s="452"/>
      <c r="S23" s="452"/>
      <c r="T23" s="452"/>
      <c r="U23" s="452"/>
      <c r="V23" s="452">
        <v>24702</v>
      </c>
      <c r="W23" s="452"/>
      <c r="X23" s="452"/>
      <c r="Y23" s="452"/>
      <c r="Z23" s="452"/>
      <c r="AA23" s="452">
        <v>357</v>
      </c>
      <c r="AB23" s="452"/>
      <c r="AC23" s="452"/>
      <c r="AD23" s="452"/>
      <c r="AE23" s="494"/>
      <c r="AF23" s="508">
        <v>350</v>
      </c>
      <c r="AG23" s="452"/>
      <c r="AH23" s="452"/>
      <c r="AI23" s="452"/>
      <c r="AJ23" s="526"/>
      <c r="AK23" s="534"/>
      <c r="AL23" s="455"/>
      <c r="AM23" s="455"/>
      <c r="AN23" s="455"/>
      <c r="AO23" s="455"/>
      <c r="AP23" s="452">
        <v>25250</v>
      </c>
      <c r="AQ23" s="452"/>
      <c r="AR23" s="452"/>
      <c r="AS23" s="452"/>
      <c r="AT23" s="452"/>
      <c r="AU23" s="567"/>
      <c r="AV23" s="567"/>
      <c r="AW23" s="567"/>
      <c r="AX23" s="567"/>
      <c r="AY23" s="590"/>
      <c r="AZ23" s="595" t="s">
        <v>199</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453</v>
      </c>
      <c r="R26" s="447"/>
      <c r="S26" s="447"/>
      <c r="T26" s="447"/>
      <c r="U26" s="458"/>
      <c r="V26" s="435" t="s">
        <v>454</v>
      </c>
      <c r="W26" s="447"/>
      <c r="X26" s="447"/>
      <c r="Y26" s="447"/>
      <c r="Z26" s="458"/>
      <c r="AA26" s="435" t="s">
        <v>455</v>
      </c>
      <c r="AB26" s="447"/>
      <c r="AC26" s="447"/>
      <c r="AD26" s="447"/>
      <c r="AE26" s="447"/>
      <c r="AF26" s="509" t="s">
        <v>246</v>
      </c>
      <c r="AG26" s="520"/>
      <c r="AH26" s="520"/>
      <c r="AI26" s="520"/>
      <c r="AJ26" s="527"/>
      <c r="AK26" s="447" t="s">
        <v>386</v>
      </c>
      <c r="AL26" s="447"/>
      <c r="AM26" s="447"/>
      <c r="AN26" s="447"/>
      <c r="AO26" s="458"/>
      <c r="AP26" s="435" t="s">
        <v>359</v>
      </c>
      <c r="AQ26" s="447"/>
      <c r="AR26" s="447"/>
      <c r="AS26" s="447"/>
      <c r="AT26" s="458"/>
      <c r="AU26" s="435" t="s">
        <v>457</v>
      </c>
      <c r="AV26" s="447"/>
      <c r="AW26" s="447"/>
      <c r="AX26" s="447"/>
      <c r="AY26" s="458"/>
      <c r="AZ26" s="435" t="s">
        <v>459</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216</v>
      </c>
      <c r="C28" s="419"/>
      <c r="D28" s="419"/>
      <c r="E28" s="419"/>
      <c r="F28" s="419"/>
      <c r="G28" s="419"/>
      <c r="H28" s="419"/>
      <c r="I28" s="419"/>
      <c r="J28" s="419"/>
      <c r="K28" s="419"/>
      <c r="L28" s="419"/>
      <c r="M28" s="419"/>
      <c r="N28" s="419"/>
      <c r="O28" s="419"/>
      <c r="P28" s="431"/>
      <c r="Q28" s="441">
        <v>2833</v>
      </c>
      <c r="R28" s="453"/>
      <c r="S28" s="453"/>
      <c r="T28" s="453"/>
      <c r="U28" s="453"/>
      <c r="V28" s="453">
        <v>2826</v>
      </c>
      <c r="W28" s="453"/>
      <c r="X28" s="453"/>
      <c r="Y28" s="453"/>
      <c r="Z28" s="453"/>
      <c r="AA28" s="453">
        <v>7</v>
      </c>
      <c r="AB28" s="453"/>
      <c r="AC28" s="453"/>
      <c r="AD28" s="453"/>
      <c r="AE28" s="495"/>
      <c r="AF28" s="511">
        <v>7</v>
      </c>
      <c r="AG28" s="453"/>
      <c r="AH28" s="453"/>
      <c r="AI28" s="453"/>
      <c r="AJ28" s="529"/>
      <c r="AK28" s="535">
        <v>305</v>
      </c>
      <c r="AL28" s="453"/>
      <c r="AM28" s="453"/>
      <c r="AN28" s="453"/>
      <c r="AO28" s="453"/>
      <c r="AP28" s="453" t="s">
        <v>199</v>
      </c>
      <c r="AQ28" s="453"/>
      <c r="AR28" s="453"/>
      <c r="AS28" s="453"/>
      <c r="AT28" s="453"/>
      <c r="AU28" s="453" t="s">
        <v>199</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115</v>
      </c>
      <c r="C29" s="420"/>
      <c r="D29" s="420"/>
      <c r="E29" s="420"/>
      <c r="F29" s="420"/>
      <c r="G29" s="420"/>
      <c r="H29" s="420"/>
      <c r="I29" s="420"/>
      <c r="J29" s="420"/>
      <c r="K29" s="420"/>
      <c r="L29" s="420"/>
      <c r="M29" s="420"/>
      <c r="N29" s="420"/>
      <c r="O29" s="420"/>
      <c r="P29" s="432"/>
      <c r="Q29" s="438">
        <v>226</v>
      </c>
      <c r="R29" s="450"/>
      <c r="S29" s="450"/>
      <c r="T29" s="450"/>
      <c r="U29" s="450"/>
      <c r="V29" s="450">
        <v>226</v>
      </c>
      <c r="W29" s="450"/>
      <c r="X29" s="450"/>
      <c r="Y29" s="450"/>
      <c r="Z29" s="450"/>
      <c r="AA29" s="450" t="s">
        <v>199</v>
      </c>
      <c r="AB29" s="450"/>
      <c r="AC29" s="450"/>
      <c r="AD29" s="450"/>
      <c r="AE29" s="461"/>
      <c r="AF29" s="507" t="s">
        <v>199</v>
      </c>
      <c r="AG29" s="456"/>
      <c r="AH29" s="456"/>
      <c r="AI29" s="456"/>
      <c r="AJ29" s="525"/>
      <c r="AK29" s="460">
        <v>41</v>
      </c>
      <c r="AL29" s="450"/>
      <c r="AM29" s="450"/>
      <c r="AN29" s="450"/>
      <c r="AO29" s="450"/>
      <c r="AP29" s="450">
        <v>35</v>
      </c>
      <c r="AQ29" s="450"/>
      <c r="AR29" s="450"/>
      <c r="AS29" s="450"/>
      <c r="AT29" s="450"/>
      <c r="AU29" s="450" t="s">
        <v>199</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205</v>
      </c>
      <c r="C30" s="420"/>
      <c r="D30" s="420"/>
      <c r="E30" s="420"/>
      <c r="F30" s="420"/>
      <c r="G30" s="420"/>
      <c r="H30" s="420"/>
      <c r="I30" s="420"/>
      <c r="J30" s="420"/>
      <c r="K30" s="420"/>
      <c r="L30" s="420"/>
      <c r="M30" s="420"/>
      <c r="N30" s="420"/>
      <c r="O30" s="420"/>
      <c r="P30" s="432"/>
      <c r="Q30" s="438">
        <v>2884</v>
      </c>
      <c r="R30" s="450"/>
      <c r="S30" s="450"/>
      <c r="T30" s="450"/>
      <c r="U30" s="450"/>
      <c r="V30" s="450">
        <v>2709</v>
      </c>
      <c r="W30" s="450"/>
      <c r="X30" s="450"/>
      <c r="Y30" s="450"/>
      <c r="Z30" s="450"/>
      <c r="AA30" s="450">
        <v>175</v>
      </c>
      <c r="AB30" s="450"/>
      <c r="AC30" s="450"/>
      <c r="AD30" s="450"/>
      <c r="AE30" s="461"/>
      <c r="AF30" s="507">
        <v>175</v>
      </c>
      <c r="AG30" s="456"/>
      <c r="AH30" s="456"/>
      <c r="AI30" s="456"/>
      <c r="AJ30" s="525"/>
      <c r="AK30" s="460">
        <v>410</v>
      </c>
      <c r="AL30" s="450"/>
      <c r="AM30" s="450"/>
      <c r="AN30" s="450"/>
      <c r="AO30" s="450"/>
      <c r="AP30" s="450" t="s">
        <v>199</v>
      </c>
      <c r="AQ30" s="450"/>
      <c r="AR30" s="450"/>
      <c r="AS30" s="450"/>
      <c r="AT30" s="450"/>
      <c r="AU30" s="450" t="s">
        <v>199</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226</v>
      </c>
      <c r="C31" s="420"/>
      <c r="D31" s="420"/>
      <c r="E31" s="420"/>
      <c r="F31" s="420"/>
      <c r="G31" s="420"/>
      <c r="H31" s="420"/>
      <c r="I31" s="420"/>
      <c r="J31" s="420"/>
      <c r="K31" s="420"/>
      <c r="L31" s="420"/>
      <c r="M31" s="420"/>
      <c r="N31" s="420"/>
      <c r="O31" s="420"/>
      <c r="P31" s="432"/>
      <c r="Q31" s="438">
        <v>449</v>
      </c>
      <c r="R31" s="450"/>
      <c r="S31" s="450"/>
      <c r="T31" s="450"/>
      <c r="U31" s="450"/>
      <c r="V31" s="450">
        <v>449</v>
      </c>
      <c r="W31" s="450"/>
      <c r="X31" s="450"/>
      <c r="Y31" s="450"/>
      <c r="Z31" s="450"/>
      <c r="AA31" s="450" t="s">
        <v>199</v>
      </c>
      <c r="AB31" s="450"/>
      <c r="AC31" s="450"/>
      <c r="AD31" s="450"/>
      <c r="AE31" s="461"/>
      <c r="AF31" s="507" t="s">
        <v>199</v>
      </c>
      <c r="AG31" s="456"/>
      <c r="AH31" s="456"/>
      <c r="AI31" s="456"/>
      <c r="AJ31" s="525"/>
      <c r="AK31" s="460">
        <v>144</v>
      </c>
      <c r="AL31" s="450"/>
      <c r="AM31" s="450"/>
      <c r="AN31" s="450"/>
      <c r="AO31" s="450"/>
      <c r="AP31" s="450" t="s">
        <v>199</v>
      </c>
      <c r="AQ31" s="450"/>
      <c r="AR31" s="450"/>
      <c r="AS31" s="450"/>
      <c r="AT31" s="450"/>
      <c r="AU31" s="450" t="s">
        <v>199</v>
      </c>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456</v>
      </c>
      <c r="C32" s="420"/>
      <c r="D32" s="420"/>
      <c r="E32" s="420"/>
      <c r="F32" s="420"/>
      <c r="G32" s="420"/>
      <c r="H32" s="420"/>
      <c r="I32" s="420"/>
      <c r="J32" s="420"/>
      <c r="K32" s="420"/>
      <c r="L32" s="420"/>
      <c r="M32" s="420"/>
      <c r="N32" s="420"/>
      <c r="O32" s="420"/>
      <c r="P32" s="432"/>
      <c r="Q32" s="438">
        <v>582</v>
      </c>
      <c r="R32" s="450"/>
      <c r="S32" s="450"/>
      <c r="T32" s="450"/>
      <c r="U32" s="450"/>
      <c r="V32" s="450">
        <v>582</v>
      </c>
      <c r="W32" s="450"/>
      <c r="X32" s="450"/>
      <c r="Y32" s="450"/>
      <c r="Z32" s="450"/>
      <c r="AA32" s="450" t="s">
        <v>199</v>
      </c>
      <c r="AB32" s="450"/>
      <c r="AC32" s="450"/>
      <c r="AD32" s="450"/>
      <c r="AE32" s="461"/>
      <c r="AF32" s="507" t="s">
        <v>199</v>
      </c>
      <c r="AG32" s="456"/>
      <c r="AH32" s="456"/>
      <c r="AI32" s="456"/>
      <c r="AJ32" s="525"/>
      <c r="AK32" s="460">
        <v>522</v>
      </c>
      <c r="AL32" s="450"/>
      <c r="AM32" s="450"/>
      <c r="AN32" s="450"/>
      <c r="AO32" s="450"/>
      <c r="AP32" s="450">
        <v>92</v>
      </c>
      <c r="AQ32" s="450"/>
      <c r="AR32" s="450"/>
      <c r="AS32" s="450"/>
      <c r="AT32" s="450"/>
      <c r="AU32" s="450">
        <v>92</v>
      </c>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460</v>
      </c>
      <c r="C33" s="420"/>
      <c r="D33" s="420"/>
      <c r="E33" s="420"/>
      <c r="F33" s="420"/>
      <c r="G33" s="420"/>
      <c r="H33" s="420"/>
      <c r="I33" s="420"/>
      <c r="J33" s="420"/>
      <c r="K33" s="420"/>
      <c r="L33" s="420"/>
      <c r="M33" s="420"/>
      <c r="N33" s="420"/>
      <c r="O33" s="420"/>
      <c r="P33" s="432"/>
      <c r="Q33" s="438">
        <v>686</v>
      </c>
      <c r="R33" s="450"/>
      <c r="S33" s="450"/>
      <c r="T33" s="450"/>
      <c r="U33" s="450"/>
      <c r="V33" s="450">
        <v>682</v>
      </c>
      <c r="W33" s="450"/>
      <c r="X33" s="450"/>
      <c r="Y33" s="450"/>
      <c r="Z33" s="450"/>
      <c r="AA33" s="450">
        <v>4</v>
      </c>
      <c r="AB33" s="450"/>
      <c r="AC33" s="450"/>
      <c r="AD33" s="450"/>
      <c r="AE33" s="461"/>
      <c r="AF33" s="507">
        <v>398</v>
      </c>
      <c r="AG33" s="456"/>
      <c r="AH33" s="456"/>
      <c r="AI33" s="456"/>
      <c r="AJ33" s="525"/>
      <c r="AK33" s="460">
        <v>46</v>
      </c>
      <c r="AL33" s="450"/>
      <c r="AM33" s="450"/>
      <c r="AN33" s="450"/>
      <c r="AO33" s="450"/>
      <c r="AP33" s="450">
        <v>3572</v>
      </c>
      <c r="AQ33" s="450"/>
      <c r="AR33" s="450"/>
      <c r="AS33" s="450"/>
      <c r="AT33" s="450"/>
      <c r="AU33" s="450">
        <v>225</v>
      </c>
      <c r="AV33" s="450"/>
      <c r="AW33" s="450"/>
      <c r="AX33" s="450"/>
      <c r="AY33" s="450"/>
      <c r="AZ33" s="597" t="s">
        <v>199</v>
      </c>
      <c r="BA33" s="597"/>
      <c r="BB33" s="597"/>
      <c r="BC33" s="597"/>
      <c r="BD33" s="597"/>
      <c r="BE33" s="565" t="s">
        <v>461</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462</v>
      </c>
      <c r="C34" s="420"/>
      <c r="D34" s="420"/>
      <c r="E34" s="420"/>
      <c r="F34" s="420"/>
      <c r="G34" s="420"/>
      <c r="H34" s="420"/>
      <c r="I34" s="420"/>
      <c r="J34" s="420"/>
      <c r="K34" s="420"/>
      <c r="L34" s="420"/>
      <c r="M34" s="420"/>
      <c r="N34" s="420"/>
      <c r="O34" s="420"/>
      <c r="P34" s="432"/>
      <c r="Q34" s="438">
        <v>10974</v>
      </c>
      <c r="R34" s="450"/>
      <c r="S34" s="450"/>
      <c r="T34" s="450"/>
      <c r="U34" s="450"/>
      <c r="V34" s="450">
        <v>10772</v>
      </c>
      <c r="W34" s="450"/>
      <c r="X34" s="450"/>
      <c r="Y34" s="450"/>
      <c r="Z34" s="450"/>
      <c r="AA34" s="450">
        <v>202</v>
      </c>
      <c r="AB34" s="450"/>
      <c r="AC34" s="450"/>
      <c r="AD34" s="450"/>
      <c r="AE34" s="461"/>
      <c r="AF34" s="507">
        <v>1656</v>
      </c>
      <c r="AG34" s="456"/>
      <c r="AH34" s="456"/>
      <c r="AI34" s="456"/>
      <c r="AJ34" s="525"/>
      <c r="AK34" s="460">
        <v>1346</v>
      </c>
      <c r="AL34" s="450"/>
      <c r="AM34" s="450"/>
      <c r="AN34" s="450"/>
      <c r="AO34" s="450"/>
      <c r="AP34" s="450">
        <v>3817</v>
      </c>
      <c r="AQ34" s="450"/>
      <c r="AR34" s="450"/>
      <c r="AS34" s="450"/>
      <c r="AT34" s="450"/>
      <c r="AU34" s="450">
        <v>2019</v>
      </c>
      <c r="AV34" s="450"/>
      <c r="AW34" s="450"/>
      <c r="AX34" s="450"/>
      <c r="AY34" s="450"/>
      <c r="AZ34" s="597" t="s">
        <v>199</v>
      </c>
      <c r="BA34" s="597"/>
      <c r="BB34" s="597"/>
      <c r="BC34" s="597"/>
      <c r="BD34" s="597"/>
      <c r="BE34" s="565" t="s">
        <v>461</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352</v>
      </c>
      <c r="C35" s="420"/>
      <c r="D35" s="420"/>
      <c r="E35" s="420"/>
      <c r="F35" s="420"/>
      <c r="G35" s="420"/>
      <c r="H35" s="420"/>
      <c r="I35" s="420"/>
      <c r="J35" s="420"/>
      <c r="K35" s="420"/>
      <c r="L35" s="420"/>
      <c r="M35" s="420"/>
      <c r="N35" s="420"/>
      <c r="O35" s="420"/>
      <c r="P35" s="432"/>
      <c r="Q35" s="438">
        <v>1174</v>
      </c>
      <c r="R35" s="450"/>
      <c r="S35" s="450"/>
      <c r="T35" s="450"/>
      <c r="U35" s="450"/>
      <c r="V35" s="450">
        <v>1143</v>
      </c>
      <c r="W35" s="450"/>
      <c r="X35" s="450"/>
      <c r="Y35" s="450"/>
      <c r="Z35" s="450"/>
      <c r="AA35" s="450">
        <v>31</v>
      </c>
      <c r="AB35" s="450"/>
      <c r="AC35" s="450"/>
      <c r="AD35" s="450"/>
      <c r="AE35" s="461"/>
      <c r="AF35" s="507">
        <v>241</v>
      </c>
      <c r="AG35" s="456"/>
      <c r="AH35" s="456"/>
      <c r="AI35" s="456"/>
      <c r="AJ35" s="525"/>
      <c r="AK35" s="460">
        <v>515</v>
      </c>
      <c r="AL35" s="450"/>
      <c r="AM35" s="450"/>
      <c r="AN35" s="450"/>
      <c r="AO35" s="450"/>
      <c r="AP35" s="450">
        <v>3612</v>
      </c>
      <c r="AQ35" s="450"/>
      <c r="AR35" s="450"/>
      <c r="AS35" s="450"/>
      <c r="AT35" s="450"/>
      <c r="AU35" s="450">
        <v>2478</v>
      </c>
      <c r="AV35" s="450"/>
      <c r="AW35" s="450"/>
      <c r="AX35" s="450"/>
      <c r="AY35" s="450"/>
      <c r="AZ35" s="597" t="s">
        <v>199</v>
      </c>
      <c r="BA35" s="597"/>
      <c r="BB35" s="597"/>
      <c r="BC35" s="597"/>
      <c r="BD35" s="597"/>
      <c r="BE35" s="565" t="s">
        <v>461</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325</v>
      </c>
      <c r="C36" s="420"/>
      <c r="D36" s="420"/>
      <c r="E36" s="420"/>
      <c r="F36" s="420"/>
      <c r="G36" s="420"/>
      <c r="H36" s="420"/>
      <c r="I36" s="420"/>
      <c r="J36" s="420"/>
      <c r="K36" s="420"/>
      <c r="L36" s="420"/>
      <c r="M36" s="420"/>
      <c r="N36" s="420"/>
      <c r="O36" s="420"/>
      <c r="P36" s="432"/>
      <c r="Q36" s="438">
        <v>58</v>
      </c>
      <c r="R36" s="450"/>
      <c r="S36" s="450"/>
      <c r="T36" s="450"/>
      <c r="U36" s="450"/>
      <c r="V36" s="450">
        <v>58</v>
      </c>
      <c r="W36" s="450"/>
      <c r="X36" s="450"/>
      <c r="Y36" s="450"/>
      <c r="Z36" s="450"/>
      <c r="AA36" s="450" t="s">
        <v>199</v>
      </c>
      <c r="AB36" s="450"/>
      <c r="AC36" s="450"/>
      <c r="AD36" s="450"/>
      <c r="AE36" s="461"/>
      <c r="AF36" s="507" t="s">
        <v>199</v>
      </c>
      <c r="AG36" s="456"/>
      <c r="AH36" s="456"/>
      <c r="AI36" s="456"/>
      <c r="AJ36" s="525"/>
      <c r="AK36" s="460">
        <v>58</v>
      </c>
      <c r="AL36" s="450"/>
      <c r="AM36" s="450"/>
      <c r="AN36" s="450"/>
      <c r="AO36" s="450"/>
      <c r="AP36" s="450">
        <v>529</v>
      </c>
      <c r="AQ36" s="450"/>
      <c r="AR36" s="450"/>
      <c r="AS36" s="450"/>
      <c r="AT36" s="450"/>
      <c r="AU36" s="450">
        <v>529</v>
      </c>
      <c r="AV36" s="450"/>
      <c r="AW36" s="450"/>
      <c r="AX36" s="450"/>
      <c r="AY36" s="450"/>
      <c r="AZ36" s="597" t="s">
        <v>199</v>
      </c>
      <c r="BA36" s="597"/>
      <c r="BB36" s="597"/>
      <c r="BC36" s="597"/>
      <c r="BD36" s="597"/>
      <c r="BE36" s="565" t="s">
        <v>24</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463</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250</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2475</v>
      </c>
      <c r="AG63" s="452"/>
      <c r="AH63" s="452"/>
      <c r="AI63" s="452"/>
      <c r="AJ63" s="526"/>
      <c r="AK63" s="534"/>
      <c r="AL63" s="455"/>
      <c r="AM63" s="455"/>
      <c r="AN63" s="455"/>
      <c r="AO63" s="455"/>
      <c r="AP63" s="452">
        <v>11657</v>
      </c>
      <c r="AQ63" s="452"/>
      <c r="AR63" s="452"/>
      <c r="AS63" s="452"/>
      <c r="AT63" s="452"/>
      <c r="AU63" s="452">
        <v>5343</v>
      </c>
      <c r="AV63" s="452"/>
      <c r="AW63" s="452"/>
      <c r="AX63" s="452"/>
      <c r="AY63" s="452"/>
      <c r="AZ63" s="599"/>
      <c r="BA63" s="599"/>
      <c r="BB63" s="599"/>
      <c r="BC63" s="599"/>
      <c r="BD63" s="599"/>
      <c r="BE63" s="567"/>
      <c r="BF63" s="567"/>
      <c r="BG63" s="567"/>
      <c r="BH63" s="567"/>
      <c r="BI63" s="590"/>
      <c r="BJ63" s="595" t="s">
        <v>199</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409</v>
      </c>
      <c r="B66" s="397"/>
      <c r="C66" s="397"/>
      <c r="D66" s="397"/>
      <c r="E66" s="397"/>
      <c r="F66" s="397"/>
      <c r="G66" s="397"/>
      <c r="H66" s="397"/>
      <c r="I66" s="397"/>
      <c r="J66" s="397"/>
      <c r="K66" s="397"/>
      <c r="L66" s="397"/>
      <c r="M66" s="397"/>
      <c r="N66" s="397"/>
      <c r="O66" s="397"/>
      <c r="P66" s="429"/>
      <c r="Q66" s="435" t="s">
        <v>453</v>
      </c>
      <c r="R66" s="447"/>
      <c r="S66" s="447"/>
      <c r="T66" s="447"/>
      <c r="U66" s="458"/>
      <c r="V66" s="435" t="s">
        <v>454</v>
      </c>
      <c r="W66" s="447"/>
      <c r="X66" s="447"/>
      <c r="Y66" s="447"/>
      <c r="Z66" s="458"/>
      <c r="AA66" s="435" t="s">
        <v>455</v>
      </c>
      <c r="AB66" s="447"/>
      <c r="AC66" s="447"/>
      <c r="AD66" s="447"/>
      <c r="AE66" s="458"/>
      <c r="AF66" s="512" t="s">
        <v>246</v>
      </c>
      <c r="AG66" s="520"/>
      <c r="AH66" s="520"/>
      <c r="AI66" s="520"/>
      <c r="AJ66" s="530"/>
      <c r="AK66" s="435" t="s">
        <v>386</v>
      </c>
      <c r="AL66" s="397"/>
      <c r="AM66" s="397"/>
      <c r="AN66" s="397"/>
      <c r="AO66" s="429"/>
      <c r="AP66" s="435" t="s">
        <v>359</v>
      </c>
      <c r="AQ66" s="447"/>
      <c r="AR66" s="447"/>
      <c r="AS66" s="447"/>
      <c r="AT66" s="458"/>
      <c r="AU66" s="435" t="s">
        <v>464</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535</v>
      </c>
      <c r="C68" s="419"/>
      <c r="D68" s="419"/>
      <c r="E68" s="419"/>
      <c r="F68" s="419"/>
      <c r="G68" s="419"/>
      <c r="H68" s="419"/>
      <c r="I68" s="419"/>
      <c r="J68" s="419"/>
      <c r="K68" s="419"/>
      <c r="L68" s="419"/>
      <c r="M68" s="419"/>
      <c r="N68" s="419"/>
      <c r="O68" s="419"/>
      <c r="P68" s="431"/>
      <c r="Q68" s="437">
        <v>753</v>
      </c>
      <c r="R68" s="449"/>
      <c r="S68" s="449"/>
      <c r="T68" s="449"/>
      <c r="U68" s="449"/>
      <c r="V68" s="449">
        <v>711</v>
      </c>
      <c r="W68" s="449"/>
      <c r="X68" s="449"/>
      <c r="Y68" s="449"/>
      <c r="Z68" s="449"/>
      <c r="AA68" s="449">
        <v>42</v>
      </c>
      <c r="AB68" s="449"/>
      <c r="AC68" s="449"/>
      <c r="AD68" s="449"/>
      <c r="AE68" s="449"/>
      <c r="AF68" s="449">
        <v>42</v>
      </c>
      <c r="AG68" s="449"/>
      <c r="AH68" s="449"/>
      <c r="AI68" s="449"/>
      <c r="AJ68" s="449"/>
      <c r="AK68" s="449" t="s">
        <v>199</v>
      </c>
      <c r="AL68" s="449"/>
      <c r="AM68" s="449"/>
      <c r="AN68" s="449"/>
      <c r="AO68" s="449"/>
      <c r="AP68" s="449" t="s">
        <v>199</v>
      </c>
      <c r="AQ68" s="449"/>
      <c r="AR68" s="449"/>
      <c r="AS68" s="449"/>
      <c r="AT68" s="449"/>
      <c r="AU68" s="449" t="s">
        <v>199</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536</v>
      </c>
      <c r="C69" s="420"/>
      <c r="D69" s="420"/>
      <c r="E69" s="420"/>
      <c r="F69" s="420"/>
      <c r="G69" s="420"/>
      <c r="H69" s="420"/>
      <c r="I69" s="420"/>
      <c r="J69" s="420"/>
      <c r="K69" s="420"/>
      <c r="L69" s="420"/>
      <c r="M69" s="420"/>
      <c r="N69" s="420"/>
      <c r="O69" s="420"/>
      <c r="P69" s="432"/>
      <c r="Q69" s="438">
        <v>1295</v>
      </c>
      <c r="R69" s="450"/>
      <c r="S69" s="450"/>
      <c r="T69" s="450"/>
      <c r="U69" s="450"/>
      <c r="V69" s="450">
        <v>1277</v>
      </c>
      <c r="W69" s="450"/>
      <c r="X69" s="450"/>
      <c r="Y69" s="450"/>
      <c r="Z69" s="450"/>
      <c r="AA69" s="450">
        <v>18</v>
      </c>
      <c r="AB69" s="450"/>
      <c r="AC69" s="450"/>
      <c r="AD69" s="450"/>
      <c r="AE69" s="450"/>
      <c r="AF69" s="450">
        <v>18</v>
      </c>
      <c r="AG69" s="450"/>
      <c r="AH69" s="450"/>
      <c r="AI69" s="450"/>
      <c r="AJ69" s="450"/>
      <c r="AK69" s="450" t="s">
        <v>199</v>
      </c>
      <c r="AL69" s="450"/>
      <c r="AM69" s="450"/>
      <c r="AN69" s="450"/>
      <c r="AO69" s="450"/>
      <c r="AP69" s="450" t="s">
        <v>199</v>
      </c>
      <c r="AQ69" s="450"/>
      <c r="AR69" s="450"/>
      <c r="AS69" s="450"/>
      <c r="AT69" s="450"/>
      <c r="AU69" s="450" t="s">
        <v>199</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250</v>
      </c>
      <c r="B88" s="401" t="s">
        <v>182</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60</v>
      </c>
      <c r="AG88" s="452"/>
      <c r="AH88" s="452"/>
      <c r="AI88" s="452"/>
      <c r="AJ88" s="452"/>
      <c r="AK88" s="455"/>
      <c r="AL88" s="455"/>
      <c r="AM88" s="455"/>
      <c r="AN88" s="455"/>
      <c r="AO88" s="455"/>
      <c r="AP88" s="452" t="s">
        <v>199</v>
      </c>
      <c r="AQ88" s="452"/>
      <c r="AR88" s="452"/>
      <c r="AS88" s="452"/>
      <c r="AT88" s="452"/>
      <c r="AU88" s="452" t="s">
        <v>199</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250</v>
      </c>
      <c r="BR102" s="401" t="s">
        <v>446</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10</v>
      </c>
      <c r="CS102" s="604"/>
      <c r="CT102" s="604"/>
      <c r="CU102" s="604"/>
      <c r="CV102" s="697"/>
      <c r="CW102" s="696" t="s">
        <v>199</v>
      </c>
      <c r="CX102" s="604"/>
      <c r="CY102" s="604"/>
      <c r="CZ102" s="604"/>
      <c r="DA102" s="697"/>
      <c r="DB102" s="696" t="s">
        <v>199</v>
      </c>
      <c r="DC102" s="604"/>
      <c r="DD102" s="604"/>
      <c r="DE102" s="604"/>
      <c r="DF102" s="697"/>
      <c r="DG102" s="696" t="s">
        <v>199</v>
      </c>
      <c r="DH102" s="604"/>
      <c r="DI102" s="604"/>
      <c r="DJ102" s="604"/>
      <c r="DK102" s="697"/>
      <c r="DL102" s="696" t="s">
        <v>199</v>
      </c>
      <c r="DM102" s="604"/>
      <c r="DN102" s="604"/>
      <c r="DO102" s="604"/>
      <c r="DP102" s="697"/>
      <c r="DQ102" s="696" t="s">
        <v>199</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279</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200</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469</v>
      </c>
      <c r="AG109" s="406"/>
      <c r="AH109" s="406"/>
      <c r="AI109" s="406"/>
      <c r="AJ109" s="469"/>
      <c r="AK109" s="480" t="s">
        <v>387</v>
      </c>
      <c r="AL109" s="406"/>
      <c r="AM109" s="406"/>
      <c r="AN109" s="406"/>
      <c r="AO109" s="469"/>
      <c r="AP109" s="480" t="s">
        <v>470</v>
      </c>
      <c r="AQ109" s="406"/>
      <c r="AR109" s="406"/>
      <c r="AS109" s="406"/>
      <c r="AT109" s="555"/>
      <c r="AU109" s="383" t="s">
        <v>468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469</v>
      </c>
      <c r="BW109" s="406"/>
      <c r="BX109" s="406"/>
      <c r="BY109" s="406"/>
      <c r="BZ109" s="469"/>
      <c r="CA109" s="480" t="s">
        <v>387</v>
      </c>
      <c r="CB109" s="406"/>
      <c r="CC109" s="406"/>
      <c r="CD109" s="406"/>
      <c r="CE109" s="469"/>
      <c r="CF109" s="655" t="s">
        <v>470</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469</v>
      </c>
      <c r="DM109" s="406"/>
      <c r="DN109" s="406"/>
      <c r="DO109" s="406"/>
      <c r="DP109" s="469"/>
      <c r="DQ109" s="480" t="s">
        <v>387</v>
      </c>
      <c r="DR109" s="406"/>
      <c r="DS109" s="406"/>
      <c r="DT109" s="406"/>
      <c r="DU109" s="469"/>
      <c r="DV109" s="480" t="s">
        <v>470</v>
      </c>
      <c r="DW109" s="406"/>
      <c r="DX109" s="406"/>
      <c r="DY109" s="406"/>
      <c r="DZ109" s="555"/>
    </row>
    <row r="110" spans="1:131" s="365" customFormat="1" ht="26.25" customHeight="1">
      <c r="A110" s="384" t="s">
        <v>329</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2689650</v>
      </c>
      <c r="AB110" s="487"/>
      <c r="AC110" s="487"/>
      <c r="AD110" s="487"/>
      <c r="AE110" s="498"/>
      <c r="AF110" s="514">
        <v>2725189</v>
      </c>
      <c r="AG110" s="487"/>
      <c r="AH110" s="487"/>
      <c r="AI110" s="487"/>
      <c r="AJ110" s="498"/>
      <c r="AK110" s="514">
        <v>2811490</v>
      </c>
      <c r="AL110" s="487"/>
      <c r="AM110" s="487"/>
      <c r="AN110" s="487"/>
      <c r="AO110" s="498"/>
      <c r="AP110" s="538">
        <v>26.6</v>
      </c>
      <c r="AQ110" s="546"/>
      <c r="AR110" s="546"/>
      <c r="AS110" s="546"/>
      <c r="AT110" s="556"/>
      <c r="AU110" s="568" t="s">
        <v>122</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2">
        <v>26710971</v>
      </c>
      <c r="BR110" s="640"/>
      <c r="BS110" s="640"/>
      <c r="BT110" s="640"/>
      <c r="BU110" s="640"/>
      <c r="BV110" s="640">
        <v>26102327</v>
      </c>
      <c r="BW110" s="640"/>
      <c r="BX110" s="640"/>
      <c r="BY110" s="640"/>
      <c r="BZ110" s="640"/>
      <c r="CA110" s="640">
        <v>25249829</v>
      </c>
      <c r="CB110" s="640"/>
      <c r="CC110" s="640"/>
      <c r="CD110" s="640"/>
      <c r="CE110" s="640"/>
      <c r="CF110" s="656">
        <v>239</v>
      </c>
      <c r="CG110" s="660"/>
      <c r="CH110" s="660"/>
      <c r="CI110" s="660"/>
      <c r="CJ110" s="660"/>
      <c r="CK110" s="672" t="s">
        <v>383</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199</v>
      </c>
      <c r="DH110" s="640"/>
      <c r="DI110" s="640"/>
      <c r="DJ110" s="640"/>
      <c r="DK110" s="640"/>
      <c r="DL110" s="640" t="s">
        <v>199</v>
      </c>
      <c r="DM110" s="640"/>
      <c r="DN110" s="640"/>
      <c r="DO110" s="640"/>
      <c r="DP110" s="640"/>
      <c r="DQ110" s="640" t="s">
        <v>199</v>
      </c>
      <c r="DR110" s="640"/>
      <c r="DS110" s="640"/>
      <c r="DT110" s="640"/>
      <c r="DU110" s="640"/>
      <c r="DV110" s="712" t="s">
        <v>199</v>
      </c>
      <c r="DW110" s="712"/>
      <c r="DX110" s="712"/>
      <c r="DY110" s="712"/>
      <c r="DZ110" s="721"/>
    </row>
    <row r="111" spans="1:131" s="365" customFormat="1" ht="26.25" customHeight="1">
      <c r="A111" s="385" t="s">
        <v>452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199</v>
      </c>
      <c r="AB111" s="446"/>
      <c r="AC111" s="446"/>
      <c r="AD111" s="446"/>
      <c r="AE111" s="499"/>
      <c r="AF111" s="515" t="s">
        <v>199</v>
      </c>
      <c r="AG111" s="446"/>
      <c r="AH111" s="446"/>
      <c r="AI111" s="446"/>
      <c r="AJ111" s="499"/>
      <c r="AK111" s="515" t="s">
        <v>199</v>
      </c>
      <c r="AL111" s="446"/>
      <c r="AM111" s="446"/>
      <c r="AN111" s="446"/>
      <c r="AO111" s="499"/>
      <c r="AP111" s="539" t="s">
        <v>199</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v>103534</v>
      </c>
      <c r="BR111" s="641"/>
      <c r="BS111" s="641"/>
      <c r="BT111" s="641"/>
      <c r="BU111" s="641"/>
      <c r="BV111" s="641">
        <v>66760</v>
      </c>
      <c r="BW111" s="641"/>
      <c r="BX111" s="641"/>
      <c r="BY111" s="641"/>
      <c r="BZ111" s="641"/>
      <c r="CA111" s="641">
        <v>33380</v>
      </c>
      <c r="CB111" s="641"/>
      <c r="CC111" s="641"/>
      <c r="CD111" s="641"/>
      <c r="CE111" s="641"/>
      <c r="CF111" s="657">
        <v>0.3</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199</v>
      </c>
      <c r="DH111" s="641"/>
      <c r="DI111" s="641"/>
      <c r="DJ111" s="641"/>
      <c r="DK111" s="641"/>
      <c r="DL111" s="641" t="s">
        <v>199</v>
      </c>
      <c r="DM111" s="641"/>
      <c r="DN111" s="641"/>
      <c r="DO111" s="641"/>
      <c r="DP111" s="641"/>
      <c r="DQ111" s="641" t="s">
        <v>199</v>
      </c>
      <c r="DR111" s="641"/>
      <c r="DS111" s="641"/>
      <c r="DT111" s="641"/>
      <c r="DU111" s="641"/>
      <c r="DV111" s="713" t="s">
        <v>199</v>
      </c>
      <c r="DW111" s="713"/>
      <c r="DX111" s="713"/>
      <c r="DY111" s="713"/>
      <c r="DZ111" s="722"/>
    </row>
    <row r="112" spans="1:131" s="365" customFormat="1" ht="26.25" customHeight="1">
      <c r="A112" s="386" t="s">
        <v>152</v>
      </c>
      <c r="B112" s="409"/>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199</v>
      </c>
      <c r="AB112" s="446"/>
      <c r="AC112" s="446"/>
      <c r="AD112" s="446"/>
      <c r="AE112" s="499"/>
      <c r="AF112" s="515" t="s">
        <v>199</v>
      </c>
      <c r="AG112" s="446"/>
      <c r="AH112" s="446"/>
      <c r="AI112" s="446"/>
      <c r="AJ112" s="499"/>
      <c r="AK112" s="515" t="s">
        <v>199</v>
      </c>
      <c r="AL112" s="446"/>
      <c r="AM112" s="446"/>
      <c r="AN112" s="446"/>
      <c r="AO112" s="499"/>
      <c r="AP112" s="539" t="s">
        <v>199</v>
      </c>
      <c r="AQ112" s="547"/>
      <c r="AR112" s="547"/>
      <c r="AS112" s="547"/>
      <c r="AT112" s="557"/>
      <c r="AU112" s="569"/>
      <c r="AV112" s="578"/>
      <c r="AW112" s="578"/>
      <c r="AX112" s="578"/>
      <c r="AY112" s="578"/>
      <c r="AZ112" s="425" t="s">
        <v>267</v>
      </c>
      <c r="BA112" s="378"/>
      <c r="BB112" s="378"/>
      <c r="BC112" s="378"/>
      <c r="BD112" s="378"/>
      <c r="BE112" s="378"/>
      <c r="BF112" s="378"/>
      <c r="BG112" s="378"/>
      <c r="BH112" s="378"/>
      <c r="BI112" s="378"/>
      <c r="BJ112" s="378"/>
      <c r="BK112" s="378"/>
      <c r="BL112" s="378"/>
      <c r="BM112" s="378"/>
      <c r="BN112" s="378"/>
      <c r="BO112" s="378"/>
      <c r="BP112" s="472"/>
      <c r="BQ112" s="633">
        <v>6249457</v>
      </c>
      <c r="BR112" s="641"/>
      <c r="BS112" s="641"/>
      <c r="BT112" s="641"/>
      <c r="BU112" s="641"/>
      <c r="BV112" s="641">
        <v>5584839</v>
      </c>
      <c r="BW112" s="641"/>
      <c r="BX112" s="641"/>
      <c r="BY112" s="641"/>
      <c r="BZ112" s="641"/>
      <c r="CA112" s="641">
        <v>5342576</v>
      </c>
      <c r="CB112" s="641"/>
      <c r="CC112" s="641"/>
      <c r="CD112" s="641"/>
      <c r="CE112" s="641"/>
      <c r="CF112" s="657">
        <v>50.6</v>
      </c>
      <c r="CG112" s="661"/>
      <c r="CH112" s="661"/>
      <c r="CI112" s="661"/>
      <c r="CJ112" s="661"/>
      <c r="CK112" s="673"/>
      <c r="CL112" s="413"/>
      <c r="CM112" s="425" t="s">
        <v>393</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199</v>
      </c>
      <c r="DH112" s="641"/>
      <c r="DI112" s="641"/>
      <c r="DJ112" s="641"/>
      <c r="DK112" s="641"/>
      <c r="DL112" s="641" t="s">
        <v>199</v>
      </c>
      <c r="DM112" s="641"/>
      <c r="DN112" s="641"/>
      <c r="DO112" s="641"/>
      <c r="DP112" s="641"/>
      <c r="DQ112" s="641" t="s">
        <v>199</v>
      </c>
      <c r="DR112" s="641"/>
      <c r="DS112" s="641"/>
      <c r="DT112" s="641"/>
      <c r="DU112" s="641"/>
      <c r="DV112" s="713" t="s">
        <v>199</v>
      </c>
      <c r="DW112" s="713"/>
      <c r="DX112" s="713"/>
      <c r="DY112" s="713"/>
      <c r="DZ112" s="722"/>
    </row>
    <row r="113" spans="1:130" s="365" customFormat="1" ht="26.25" customHeight="1">
      <c r="A113" s="387"/>
      <c r="B113" s="410"/>
      <c r="C113" s="378" t="s">
        <v>476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1021588</v>
      </c>
      <c r="AB113" s="446"/>
      <c r="AC113" s="446"/>
      <c r="AD113" s="446"/>
      <c r="AE113" s="499"/>
      <c r="AF113" s="515">
        <v>963509</v>
      </c>
      <c r="AG113" s="446"/>
      <c r="AH113" s="446"/>
      <c r="AI113" s="446"/>
      <c r="AJ113" s="499"/>
      <c r="AK113" s="515">
        <v>801986</v>
      </c>
      <c r="AL113" s="446"/>
      <c r="AM113" s="446"/>
      <c r="AN113" s="446"/>
      <c r="AO113" s="499"/>
      <c r="AP113" s="539">
        <v>7.6</v>
      </c>
      <c r="AQ113" s="547"/>
      <c r="AR113" s="547"/>
      <c r="AS113" s="547"/>
      <c r="AT113" s="557"/>
      <c r="AU113" s="569"/>
      <c r="AV113" s="578"/>
      <c r="AW113" s="578"/>
      <c r="AX113" s="578"/>
      <c r="AY113" s="578"/>
      <c r="AZ113" s="425" t="s">
        <v>203</v>
      </c>
      <c r="BA113" s="378"/>
      <c r="BB113" s="378"/>
      <c r="BC113" s="378"/>
      <c r="BD113" s="378"/>
      <c r="BE113" s="378"/>
      <c r="BF113" s="378"/>
      <c r="BG113" s="378"/>
      <c r="BH113" s="378"/>
      <c r="BI113" s="378"/>
      <c r="BJ113" s="378"/>
      <c r="BK113" s="378"/>
      <c r="BL113" s="378"/>
      <c r="BM113" s="378"/>
      <c r="BN113" s="378"/>
      <c r="BO113" s="378"/>
      <c r="BP113" s="472"/>
      <c r="BQ113" s="633" t="s">
        <v>199</v>
      </c>
      <c r="BR113" s="641"/>
      <c r="BS113" s="641"/>
      <c r="BT113" s="641"/>
      <c r="BU113" s="641"/>
      <c r="BV113" s="641" t="s">
        <v>199</v>
      </c>
      <c r="BW113" s="641"/>
      <c r="BX113" s="641"/>
      <c r="BY113" s="641"/>
      <c r="BZ113" s="641"/>
      <c r="CA113" s="641" t="s">
        <v>199</v>
      </c>
      <c r="CB113" s="641"/>
      <c r="CC113" s="641"/>
      <c r="CD113" s="641"/>
      <c r="CE113" s="641"/>
      <c r="CF113" s="657" t="s">
        <v>199</v>
      </c>
      <c r="CG113" s="661"/>
      <c r="CH113" s="661"/>
      <c r="CI113" s="661"/>
      <c r="CJ113" s="661"/>
      <c r="CK113" s="673"/>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199</v>
      </c>
      <c r="DH113" s="446"/>
      <c r="DI113" s="446"/>
      <c r="DJ113" s="446"/>
      <c r="DK113" s="499"/>
      <c r="DL113" s="515" t="s">
        <v>199</v>
      </c>
      <c r="DM113" s="446"/>
      <c r="DN113" s="446"/>
      <c r="DO113" s="446"/>
      <c r="DP113" s="499"/>
      <c r="DQ113" s="515" t="s">
        <v>199</v>
      </c>
      <c r="DR113" s="446"/>
      <c r="DS113" s="446"/>
      <c r="DT113" s="446"/>
      <c r="DU113" s="499"/>
      <c r="DV113" s="539" t="s">
        <v>199</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199</v>
      </c>
      <c r="AB114" s="446"/>
      <c r="AC114" s="446"/>
      <c r="AD114" s="446"/>
      <c r="AE114" s="499"/>
      <c r="AF114" s="515" t="s">
        <v>199</v>
      </c>
      <c r="AG114" s="446"/>
      <c r="AH114" s="446"/>
      <c r="AI114" s="446"/>
      <c r="AJ114" s="499"/>
      <c r="AK114" s="515" t="s">
        <v>199</v>
      </c>
      <c r="AL114" s="446"/>
      <c r="AM114" s="446"/>
      <c r="AN114" s="446"/>
      <c r="AO114" s="499"/>
      <c r="AP114" s="539" t="s">
        <v>199</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806505</v>
      </c>
      <c r="BR114" s="641"/>
      <c r="BS114" s="641"/>
      <c r="BT114" s="641"/>
      <c r="BU114" s="641"/>
      <c r="BV114" s="641">
        <v>644461</v>
      </c>
      <c r="BW114" s="641"/>
      <c r="BX114" s="641"/>
      <c r="BY114" s="641"/>
      <c r="BZ114" s="641"/>
      <c r="CA114" s="641">
        <v>554729</v>
      </c>
      <c r="CB114" s="641"/>
      <c r="CC114" s="641"/>
      <c r="CD114" s="641"/>
      <c r="CE114" s="641"/>
      <c r="CF114" s="657">
        <v>5.3</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199</v>
      </c>
      <c r="DH114" s="446"/>
      <c r="DI114" s="446"/>
      <c r="DJ114" s="446"/>
      <c r="DK114" s="499"/>
      <c r="DL114" s="515" t="s">
        <v>199</v>
      </c>
      <c r="DM114" s="446"/>
      <c r="DN114" s="446"/>
      <c r="DO114" s="446"/>
      <c r="DP114" s="499"/>
      <c r="DQ114" s="515" t="s">
        <v>199</v>
      </c>
      <c r="DR114" s="446"/>
      <c r="DS114" s="446"/>
      <c r="DT114" s="446"/>
      <c r="DU114" s="499"/>
      <c r="DV114" s="539" t="s">
        <v>199</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43489</v>
      </c>
      <c r="AB115" s="446"/>
      <c r="AC115" s="446"/>
      <c r="AD115" s="446"/>
      <c r="AE115" s="499"/>
      <c r="AF115" s="515">
        <v>45028</v>
      </c>
      <c r="AG115" s="446"/>
      <c r="AH115" s="446"/>
      <c r="AI115" s="446"/>
      <c r="AJ115" s="499"/>
      <c r="AK115" s="515">
        <v>43164</v>
      </c>
      <c r="AL115" s="446"/>
      <c r="AM115" s="446"/>
      <c r="AN115" s="446"/>
      <c r="AO115" s="499"/>
      <c r="AP115" s="539">
        <v>0.4</v>
      </c>
      <c r="AQ115" s="547"/>
      <c r="AR115" s="547"/>
      <c r="AS115" s="547"/>
      <c r="AT115" s="557"/>
      <c r="AU115" s="569"/>
      <c r="AV115" s="578"/>
      <c r="AW115" s="578"/>
      <c r="AX115" s="578"/>
      <c r="AY115" s="578"/>
      <c r="AZ115" s="425" t="s">
        <v>346</v>
      </c>
      <c r="BA115" s="378"/>
      <c r="BB115" s="378"/>
      <c r="BC115" s="378"/>
      <c r="BD115" s="378"/>
      <c r="BE115" s="378"/>
      <c r="BF115" s="378"/>
      <c r="BG115" s="378"/>
      <c r="BH115" s="378"/>
      <c r="BI115" s="378"/>
      <c r="BJ115" s="378"/>
      <c r="BK115" s="378"/>
      <c r="BL115" s="378"/>
      <c r="BM115" s="378"/>
      <c r="BN115" s="378"/>
      <c r="BO115" s="378"/>
      <c r="BP115" s="472"/>
      <c r="BQ115" s="633" t="s">
        <v>199</v>
      </c>
      <c r="BR115" s="641"/>
      <c r="BS115" s="641"/>
      <c r="BT115" s="641"/>
      <c r="BU115" s="641"/>
      <c r="BV115" s="641" t="s">
        <v>199</v>
      </c>
      <c r="BW115" s="641"/>
      <c r="BX115" s="641"/>
      <c r="BY115" s="641"/>
      <c r="BZ115" s="641"/>
      <c r="CA115" s="641" t="s">
        <v>199</v>
      </c>
      <c r="CB115" s="641"/>
      <c r="CC115" s="641"/>
      <c r="CD115" s="641"/>
      <c r="CE115" s="641"/>
      <c r="CF115" s="657" t="s">
        <v>199</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199</v>
      </c>
      <c r="DH115" s="446"/>
      <c r="DI115" s="446"/>
      <c r="DJ115" s="446"/>
      <c r="DK115" s="499"/>
      <c r="DL115" s="515" t="s">
        <v>199</v>
      </c>
      <c r="DM115" s="446"/>
      <c r="DN115" s="446"/>
      <c r="DO115" s="446"/>
      <c r="DP115" s="499"/>
      <c r="DQ115" s="515" t="s">
        <v>199</v>
      </c>
      <c r="DR115" s="446"/>
      <c r="DS115" s="446"/>
      <c r="DT115" s="446"/>
      <c r="DU115" s="499"/>
      <c r="DV115" s="539" t="s">
        <v>199</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167</v>
      </c>
      <c r="AB116" s="446"/>
      <c r="AC116" s="446"/>
      <c r="AD116" s="446"/>
      <c r="AE116" s="499"/>
      <c r="AF116" s="515">
        <v>70</v>
      </c>
      <c r="AG116" s="446"/>
      <c r="AH116" s="446"/>
      <c r="AI116" s="446"/>
      <c r="AJ116" s="499"/>
      <c r="AK116" s="515">
        <v>126</v>
      </c>
      <c r="AL116" s="446"/>
      <c r="AM116" s="446"/>
      <c r="AN116" s="446"/>
      <c r="AO116" s="499"/>
      <c r="AP116" s="539">
        <v>0</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199</v>
      </c>
      <c r="BR116" s="641"/>
      <c r="BS116" s="641"/>
      <c r="BT116" s="641"/>
      <c r="BU116" s="641"/>
      <c r="BV116" s="641" t="s">
        <v>199</v>
      </c>
      <c r="BW116" s="641"/>
      <c r="BX116" s="641"/>
      <c r="BY116" s="641"/>
      <c r="BZ116" s="641"/>
      <c r="CA116" s="641" t="s">
        <v>199</v>
      </c>
      <c r="CB116" s="641"/>
      <c r="CC116" s="641"/>
      <c r="CD116" s="641"/>
      <c r="CE116" s="641"/>
      <c r="CF116" s="657" t="s">
        <v>199</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199</v>
      </c>
      <c r="DH116" s="446"/>
      <c r="DI116" s="446"/>
      <c r="DJ116" s="446"/>
      <c r="DK116" s="499"/>
      <c r="DL116" s="515" t="s">
        <v>199</v>
      </c>
      <c r="DM116" s="446"/>
      <c r="DN116" s="446"/>
      <c r="DO116" s="446"/>
      <c r="DP116" s="499"/>
      <c r="DQ116" s="515" t="s">
        <v>199</v>
      </c>
      <c r="DR116" s="446"/>
      <c r="DS116" s="446"/>
      <c r="DT116" s="446"/>
      <c r="DU116" s="499"/>
      <c r="DV116" s="539" t="s">
        <v>199</v>
      </c>
      <c r="DW116" s="547"/>
      <c r="DX116" s="547"/>
      <c r="DY116" s="547"/>
      <c r="DZ116" s="557"/>
    </row>
    <row r="117" spans="1:130" s="365" customFormat="1" ht="26.25" customHeight="1">
      <c r="A117" s="383" t="s">
        <v>272</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3754894</v>
      </c>
      <c r="AB117" s="488"/>
      <c r="AC117" s="488"/>
      <c r="AD117" s="488"/>
      <c r="AE117" s="500"/>
      <c r="AF117" s="516">
        <v>3733796</v>
      </c>
      <c r="AG117" s="488"/>
      <c r="AH117" s="488"/>
      <c r="AI117" s="488"/>
      <c r="AJ117" s="500"/>
      <c r="AK117" s="516">
        <v>3656766</v>
      </c>
      <c r="AL117" s="488"/>
      <c r="AM117" s="488"/>
      <c r="AN117" s="488"/>
      <c r="AO117" s="500"/>
      <c r="AP117" s="540"/>
      <c r="AQ117" s="548"/>
      <c r="AR117" s="548"/>
      <c r="AS117" s="548"/>
      <c r="AT117" s="558"/>
      <c r="AU117" s="569"/>
      <c r="AV117" s="578"/>
      <c r="AW117" s="578"/>
      <c r="AX117" s="578"/>
      <c r="AY117" s="578"/>
      <c r="AZ117" s="426" t="s">
        <v>481</v>
      </c>
      <c r="BA117" s="428"/>
      <c r="BB117" s="428"/>
      <c r="BC117" s="428"/>
      <c r="BD117" s="428"/>
      <c r="BE117" s="428"/>
      <c r="BF117" s="428"/>
      <c r="BG117" s="428"/>
      <c r="BH117" s="428"/>
      <c r="BI117" s="428"/>
      <c r="BJ117" s="428"/>
      <c r="BK117" s="428"/>
      <c r="BL117" s="428"/>
      <c r="BM117" s="428"/>
      <c r="BN117" s="428"/>
      <c r="BO117" s="428"/>
      <c r="BP117" s="474"/>
      <c r="BQ117" s="633" t="s">
        <v>199</v>
      </c>
      <c r="BR117" s="641"/>
      <c r="BS117" s="641"/>
      <c r="BT117" s="641"/>
      <c r="BU117" s="641"/>
      <c r="BV117" s="641" t="s">
        <v>199</v>
      </c>
      <c r="BW117" s="641"/>
      <c r="BX117" s="641"/>
      <c r="BY117" s="641"/>
      <c r="BZ117" s="641"/>
      <c r="CA117" s="641" t="s">
        <v>199</v>
      </c>
      <c r="CB117" s="641"/>
      <c r="CC117" s="641"/>
      <c r="CD117" s="641"/>
      <c r="CE117" s="641"/>
      <c r="CF117" s="657" t="s">
        <v>199</v>
      </c>
      <c r="CG117" s="661"/>
      <c r="CH117" s="661"/>
      <c r="CI117" s="661"/>
      <c r="CJ117" s="661"/>
      <c r="CK117" s="673"/>
      <c r="CL117" s="413"/>
      <c r="CM117" s="425" t="s">
        <v>339</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199</v>
      </c>
      <c r="DH117" s="446"/>
      <c r="DI117" s="446"/>
      <c r="DJ117" s="446"/>
      <c r="DK117" s="499"/>
      <c r="DL117" s="515" t="s">
        <v>199</v>
      </c>
      <c r="DM117" s="446"/>
      <c r="DN117" s="446"/>
      <c r="DO117" s="446"/>
      <c r="DP117" s="499"/>
      <c r="DQ117" s="515" t="s">
        <v>199</v>
      </c>
      <c r="DR117" s="446"/>
      <c r="DS117" s="446"/>
      <c r="DT117" s="446"/>
      <c r="DU117" s="499"/>
      <c r="DV117" s="539" t="s">
        <v>199</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469</v>
      </c>
      <c r="AG118" s="406"/>
      <c r="AH118" s="406"/>
      <c r="AI118" s="406"/>
      <c r="AJ118" s="469"/>
      <c r="AK118" s="480" t="s">
        <v>387</v>
      </c>
      <c r="AL118" s="406"/>
      <c r="AM118" s="406"/>
      <c r="AN118" s="406"/>
      <c r="AO118" s="469"/>
      <c r="AP118" s="480" t="s">
        <v>470</v>
      </c>
      <c r="AQ118" s="406"/>
      <c r="AR118" s="406"/>
      <c r="AS118" s="406"/>
      <c r="AT118" s="555"/>
      <c r="AU118" s="569"/>
      <c r="AV118" s="578"/>
      <c r="AW118" s="578"/>
      <c r="AX118" s="578"/>
      <c r="AY118" s="578"/>
      <c r="AZ118" s="427" t="s">
        <v>482</v>
      </c>
      <c r="BA118" s="423"/>
      <c r="BB118" s="423"/>
      <c r="BC118" s="423"/>
      <c r="BD118" s="423"/>
      <c r="BE118" s="423"/>
      <c r="BF118" s="423"/>
      <c r="BG118" s="423"/>
      <c r="BH118" s="423"/>
      <c r="BI118" s="423"/>
      <c r="BJ118" s="423"/>
      <c r="BK118" s="423"/>
      <c r="BL118" s="423"/>
      <c r="BM118" s="423"/>
      <c r="BN118" s="423"/>
      <c r="BO118" s="423"/>
      <c r="BP118" s="473"/>
      <c r="BQ118" s="634" t="s">
        <v>199</v>
      </c>
      <c r="BR118" s="642"/>
      <c r="BS118" s="642"/>
      <c r="BT118" s="642"/>
      <c r="BU118" s="642"/>
      <c r="BV118" s="642" t="s">
        <v>199</v>
      </c>
      <c r="BW118" s="642"/>
      <c r="BX118" s="642"/>
      <c r="BY118" s="642"/>
      <c r="BZ118" s="642"/>
      <c r="CA118" s="642" t="s">
        <v>199</v>
      </c>
      <c r="CB118" s="642"/>
      <c r="CC118" s="642"/>
      <c r="CD118" s="642"/>
      <c r="CE118" s="642"/>
      <c r="CF118" s="657" t="s">
        <v>199</v>
      </c>
      <c r="CG118" s="661"/>
      <c r="CH118" s="661"/>
      <c r="CI118" s="661"/>
      <c r="CJ118" s="661"/>
      <c r="CK118" s="673"/>
      <c r="CL118" s="413"/>
      <c r="CM118" s="425" t="s">
        <v>483</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199</v>
      </c>
      <c r="DH118" s="446"/>
      <c r="DI118" s="446"/>
      <c r="DJ118" s="446"/>
      <c r="DK118" s="499"/>
      <c r="DL118" s="515" t="s">
        <v>199</v>
      </c>
      <c r="DM118" s="446"/>
      <c r="DN118" s="446"/>
      <c r="DO118" s="446"/>
      <c r="DP118" s="499"/>
      <c r="DQ118" s="515" t="s">
        <v>199</v>
      </c>
      <c r="DR118" s="446"/>
      <c r="DS118" s="446"/>
      <c r="DT118" s="446"/>
      <c r="DU118" s="499"/>
      <c r="DV118" s="539" t="s">
        <v>199</v>
      </c>
      <c r="DW118" s="547"/>
      <c r="DX118" s="547"/>
      <c r="DY118" s="547"/>
      <c r="DZ118" s="557"/>
    </row>
    <row r="119" spans="1:130" s="365" customFormat="1" ht="26.25" customHeight="1">
      <c r="A119" s="389" t="s">
        <v>383</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199</v>
      </c>
      <c r="AB119" s="487"/>
      <c r="AC119" s="487"/>
      <c r="AD119" s="487"/>
      <c r="AE119" s="498"/>
      <c r="AF119" s="514" t="s">
        <v>199</v>
      </c>
      <c r="AG119" s="487"/>
      <c r="AH119" s="487"/>
      <c r="AI119" s="487"/>
      <c r="AJ119" s="498"/>
      <c r="AK119" s="514" t="s">
        <v>199</v>
      </c>
      <c r="AL119" s="487"/>
      <c r="AM119" s="487"/>
      <c r="AN119" s="487"/>
      <c r="AO119" s="498"/>
      <c r="AP119" s="538" t="s">
        <v>199</v>
      </c>
      <c r="AQ119" s="546"/>
      <c r="AR119" s="546"/>
      <c r="AS119" s="546"/>
      <c r="AT119" s="556"/>
      <c r="AU119" s="570"/>
      <c r="AV119" s="579"/>
      <c r="AW119" s="579"/>
      <c r="AX119" s="579"/>
      <c r="AY119" s="579"/>
      <c r="AZ119" s="603" t="s">
        <v>272</v>
      </c>
      <c r="BA119" s="603"/>
      <c r="BB119" s="603"/>
      <c r="BC119" s="603"/>
      <c r="BD119" s="603"/>
      <c r="BE119" s="603"/>
      <c r="BF119" s="603"/>
      <c r="BG119" s="603"/>
      <c r="BH119" s="603"/>
      <c r="BI119" s="603"/>
      <c r="BJ119" s="603"/>
      <c r="BK119" s="603"/>
      <c r="BL119" s="603"/>
      <c r="BM119" s="603"/>
      <c r="BN119" s="603"/>
      <c r="BO119" s="468" t="s">
        <v>167</v>
      </c>
      <c r="BP119" s="629"/>
      <c r="BQ119" s="634">
        <v>33870467</v>
      </c>
      <c r="BR119" s="642"/>
      <c r="BS119" s="642"/>
      <c r="BT119" s="642"/>
      <c r="BU119" s="642"/>
      <c r="BV119" s="642">
        <v>32398387</v>
      </c>
      <c r="BW119" s="642"/>
      <c r="BX119" s="642"/>
      <c r="BY119" s="642"/>
      <c r="BZ119" s="642"/>
      <c r="CA119" s="642">
        <v>31180514</v>
      </c>
      <c r="CB119" s="642"/>
      <c r="CC119" s="642"/>
      <c r="CD119" s="642"/>
      <c r="CE119" s="642"/>
      <c r="CF119" s="544"/>
      <c r="CG119" s="552"/>
      <c r="CH119" s="552"/>
      <c r="CI119" s="552"/>
      <c r="CJ119" s="669"/>
      <c r="CK119" s="674"/>
      <c r="CL119" s="414"/>
      <c r="CM119" s="427" t="s">
        <v>484</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103534</v>
      </c>
      <c r="DH119" s="489"/>
      <c r="DI119" s="489"/>
      <c r="DJ119" s="489"/>
      <c r="DK119" s="501"/>
      <c r="DL119" s="517">
        <v>66760</v>
      </c>
      <c r="DM119" s="489"/>
      <c r="DN119" s="489"/>
      <c r="DO119" s="489"/>
      <c r="DP119" s="501"/>
      <c r="DQ119" s="517">
        <v>33380</v>
      </c>
      <c r="DR119" s="489"/>
      <c r="DS119" s="489"/>
      <c r="DT119" s="489"/>
      <c r="DU119" s="501"/>
      <c r="DV119" s="714">
        <v>0.3</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199</v>
      </c>
      <c r="AB120" s="446"/>
      <c r="AC120" s="446"/>
      <c r="AD120" s="446"/>
      <c r="AE120" s="499"/>
      <c r="AF120" s="515" t="s">
        <v>199</v>
      </c>
      <c r="AG120" s="446"/>
      <c r="AH120" s="446"/>
      <c r="AI120" s="446"/>
      <c r="AJ120" s="499"/>
      <c r="AK120" s="515" t="s">
        <v>199</v>
      </c>
      <c r="AL120" s="446"/>
      <c r="AM120" s="446"/>
      <c r="AN120" s="446"/>
      <c r="AO120" s="499"/>
      <c r="AP120" s="539" t="s">
        <v>199</v>
      </c>
      <c r="AQ120" s="547"/>
      <c r="AR120" s="547"/>
      <c r="AS120" s="547"/>
      <c r="AT120" s="557"/>
      <c r="AU120" s="571" t="s">
        <v>473</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8538850</v>
      </c>
      <c r="BR120" s="640"/>
      <c r="BS120" s="640"/>
      <c r="BT120" s="640"/>
      <c r="BU120" s="640"/>
      <c r="BV120" s="640">
        <v>9161842</v>
      </c>
      <c r="BW120" s="640"/>
      <c r="BX120" s="640"/>
      <c r="BY120" s="640"/>
      <c r="BZ120" s="640"/>
      <c r="CA120" s="640">
        <v>9118189</v>
      </c>
      <c r="CB120" s="640"/>
      <c r="CC120" s="640"/>
      <c r="CD120" s="640"/>
      <c r="CE120" s="640"/>
      <c r="CF120" s="656">
        <v>86.3</v>
      </c>
      <c r="CG120" s="660"/>
      <c r="CH120" s="660"/>
      <c r="CI120" s="660"/>
      <c r="CJ120" s="660"/>
      <c r="CK120" s="675" t="s">
        <v>268</v>
      </c>
      <c r="CL120" s="685"/>
      <c r="CM120" s="685"/>
      <c r="CN120" s="685"/>
      <c r="CO120" s="688"/>
      <c r="CP120" s="692" t="s">
        <v>352</v>
      </c>
      <c r="CQ120" s="695"/>
      <c r="CR120" s="695"/>
      <c r="CS120" s="695"/>
      <c r="CT120" s="695"/>
      <c r="CU120" s="695"/>
      <c r="CV120" s="695"/>
      <c r="CW120" s="695"/>
      <c r="CX120" s="695"/>
      <c r="CY120" s="695"/>
      <c r="CZ120" s="695"/>
      <c r="DA120" s="695"/>
      <c r="DB120" s="695"/>
      <c r="DC120" s="695"/>
      <c r="DD120" s="695"/>
      <c r="DE120" s="695"/>
      <c r="DF120" s="698"/>
      <c r="DG120" s="632">
        <v>2757915</v>
      </c>
      <c r="DH120" s="640"/>
      <c r="DI120" s="640"/>
      <c r="DJ120" s="640"/>
      <c r="DK120" s="640"/>
      <c r="DL120" s="640">
        <v>2564575</v>
      </c>
      <c r="DM120" s="640"/>
      <c r="DN120" s="640"/>
      <c r="DO120" s="640"/>
      <c r="DP120" s="640"/>
      <c r="DQ120" s="640">
        <v>2477539</v>
      </c>
      <c r="DR120" s="640"/>
      <c r="DS120" s="640"/>
      <c r="DT120" s="640"/>
      <c r="DU120" s="640"/>
      <c r="DV120" s="712">
        <v>23.4</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199</v>
      </c>
      <c r="AB121" s="446"/>
      <c r="AC121" s="446"/>
      <c r="AD121" s="446"/>
      <c r="AE121" s="499"/>
      <c r="AF121" s="515" t="s">
        <v>199</v>
      </c>
      <c r="AG121" s="446"/>
      <c r="AH121" s="446"/>
      <c r="AI121" s="446"/>
      <c r="AJ121" s="499"/>
      <c r="AK121" s="515" t="s">
        <v>199</v>
      </c>
      <c r="AL121" s="446"/>
      <c r="AM121" s="446"/>
      <c r="AN121" s="446"/>
      <c r="AO121" s="499"/>
      <c r="AP121" s="539" t="s">
        <v>199</v>
      </c>
      <c r="AQ121" s="547"/>
      <c r="AR121" s="547"/>
      <c r="AS121" s="547"/>
      <c r="AT121" s="557"/>
      <c r="AU121" s="572"/>
      <c r="AV121" s="581"/>
      <c r="AW121" s="581"/>
      <c r="AX121" s="581"/>
      <c r="AY121" s="592"/>
      <c r="AZ121" s="425" t="s">
        <v>485</v>
      </c>
      <c r="BA121" s="378"/>
      <c r="BB121" s="378"/>
      <c r="BC121" s="378"/>
      <c r="BD121" s="378"/>
      <c r="BE121" s="378"/>
      <c r="BF121" s="378"/>
      <c r="BG121" s="378"/>
      <c r="BH121" s="378"/>
      <c r="BI121" s="378"/>
      <c r="BJ121" s="378"/>
      <c r="BK121" s="378"/>
      <c r="BL121" s="378"/>
      <c r="BM121" s="378"/>
      <c r="BN121" s="378"/>
      <c r="BO121" s="378"/>
      <c r="BP121" s="472"/>
      <c r="BQ121" s="633">
        <v>2890821</v>
      </c>
      <c r="BR121" s="641"/>
      <c r="BS121" s="641"/>
      <c r="BT121" s="641"/>
      <c r="BU121" s="641"/>
      <c r="BV121" s="641">
        <v>2570544</v>
      </c>
      <c r="BW121" s="641"/>
      <c r="BX121" s="641"/>
      <c r="BY121" s="641"/>
      <c r="BZ121" s="641"/>
      <c r="CA121" s="641">
        <v>2390783</v>
      </c>
      <c r="CB121" s="641"/>
      <c r="CC121" s="641"/>
      <c r="CD121" s="641"/>
      <c r="CE121" s="641"/>
      <c r="CF121" s="657">
        <v>22.6</v>
      </c>
      <c r="CG121" s="661"/>
      <c r="CH121" s="661"/>
      <c r="CI121" s="661"/>
      <c r="CJ121" s="661"/>
      <c r="CK121" s="676"/>
      <c r="CL121" s="686"/>
      <c r="CM121" s="686"/>
      <c r="CN121" s="686"/>
      <c r="CO121" s="689"/>
      <c r="CP121" s="693" t="s">
        <v>462</v>
      </c>
      <c r="CQ121" s="403"/>
      <c r="CR121" s="403"/>
      <c r="CS121" s="403"/>
      <c r="CT121" s="403"/>
      <c r="CU121" s="403"/>
      <c r="CV121" s="403"/>
      <c r="CW121" s="403"/>
      <c r="CX121" s="403"/>
      <c r="CY121" s="403"/>
      <c r="CZ121" s="403"/>
      <c r="DA121" s="403"/>
      <c r="DB121" s="403"/>
      <c r="DC121" s="403"/>
      <c r="DD121" s="403"/>
      <c r="DE121" s="403"/>
      <c r="DF121" s="699"/>
      <c r="DG121" s="633">
        <v>2461938</v>
      </c>
      <c r="DH121" s="641"/>
      <c r="DI121" s="641"/>
      <c r="DJ121" s="641"/>
      <c r="DK121" s="641"/>
      <c r="DL121" s="641">
        <v>2144093</v>
      </c>
      <c r="DM121" s="641"/>
      <c r="DN121" s="641"/>
      <c r="DO121" s="641"/>
      <c r="DP121" s="641"/>
      <c r="DQ121" s="641">
        <v>2019263</v>
      </c>
      <c r="DR121" s="641"/>
      <c r="DS121" s="641"/>
      <c r="DT121" s="641"/>
      <c r="DU121" s="641"/>
      <c r="DV121" s="713">
        <v>19.100000000000001</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199</v>
      </c>
      <c r="AB122" s="446"/>
      <c r="AC122" s="446"/>
      <c r="AD122" s="446"/>
      <c r="AE122" s="499"/>
      <c r="AF122" s="515" t="s">
        <v>199</v>
      </c>
      <c r="AG122" s="446"/>
      <c r="AH122" s="446"/>
      <c r="AI122" s="446"/>
      <c r="AJ122" s="499"/>
      <c r="AK122" s="515" t="s">
        <v>199</v>
      </c>
      <c r="AL122" s="446"/>
      <c r="AM122" s="446"/>
      <c r="AN122" s="446"/>
      <c r="AO122" s="499"/>
      <c r="AP122" s="539" t="s">
        <v>199</v>
      </c>
      <c r="AQ122" s="547"/>
      <c r="AR122" s="547"/>
      <c r="AS122" s="547"/>
      <c r="AT122" s="557"/>
      <c r="AU122" s="572"/>
      <c r="AV122" s="581"/>
      <c r="AW122" s="581"/>
      <c r="AX122" s="581"/>
      <c r="AY122" s="592"/>
      <c r="AZ122" s="427" t="s">
        <v>487</v>
      </c>
      <c r="BA122" s="423"/>
      <c r="BB122" s="423"/>
      <c r="BC122" s="423"/>
      <c r="BD122" s="423"/>
      <c r="BE122" s="423"/>
      <c r="BF122" s="423"/>
      <c r="BG122" s="423"/>
      <c r="BH122" s="423"/>
      <c r="BI122" s="423"/>
      <c r="BJ122" s="423"/>
      <c r="BK122" s="423"/>
      <c r="BL122" s="423"/>
      <c r="BM122" s="423"/>
      <c r="BN122" s="423"/>
      <c r="BO122" s="423"/>
      <c r="BP122" s="473"/>
      <c r="BQ122" s="634">
        <v>20402623</v>
      </c>
      <c r="BR122" s="642"/>
      <c r="BS122" s="642"/>
      <c r="BT122" s="642"/>
      <c r="BU122" s="642"/>
      <c r="BV122" s="642">
        <v>19841388</v>
      </c>
      <c r="BW122" s="642"/>
      <c r="BX122" s="642"/>
      <c r="BY122" s="642"/>
      <c r="BZ122" s="642"/>
      <c r="CA122" s="642">
        <v>19113899</v>
      </c>
      <c r="CB122" s="642"/>
      <c r="CC122" s="642"/>
      <c r="CD122" s="642"/>
      <c r="CE122" s="642"/>
      <c r="CF122" s="658">
        <v>180.9</v>
      </c>
      <c r="CG122" s="662"/>
      <c r="CH122" s="662"/>
      <c r="CI122" s="662"/>
      <c r="CJ122" s="662"/>
      <c r="CK122" s="676"/>
      <c r="CL122" s="686"/>
      <c r="CM122" s="686"/>
      <c r="CN122" s="686"/>
      <c r="CO122" s="689"/>
      <c r="CP122" s="693" t="s">
        <v>325</v>
      </c>
      <c r="CQ122" s="403"/>
      <c r="CR122" s="403"/>
      <c r="CS122" s="403"/>
      <c r="CT122" s="403"/>
      <c r="CU122" s="403"/>
      <c r="CV122" s="403"/>
      <c r="CW122" s="403"/>
      <c r="CX122" s="403"/>
      <c r="CY122" s="403"/>
      <c r="CZ122" s="403"/>
      <c r="DA122" s="403"/>
      <c r="DB122" s="403"/>
      <c r="DC122" s="403"/>
      <c r="DD122" s="403"/>
      <c r="DE122" s="403"/>
      <c r="DF122" s="699"/>
      <c r="DG122" s="633">
        <v>627252</v>
      </c>
      <c r="DH122" s="641"/>
      <c r="DI122" s="641"/>
      <c r="DJ122" s="641"/>
      <c r="DK122" s="641"/>
      <c r="DL122" s="641">
        <v>578228</v>
      </c>
      <c r="DM122" s="641"/>
      <c r="DN122" s="641"/>
      <c r="DO122" s="641"/>
      <c r="DP122" s="641"/>
      <c r="DQ122" s="641">
        <v>528702</v>
      </c>
      <c r="DR122" s="641"/>
      <c r="DS122" s="641"/>
      <c r="DT122" s="641"/>
      <c r="DU122" s="641"/>
      <c r="DV122" s="713">
        <v>5</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199</v>
      </c>
      <c r="AB123" s="446"/>
      <c r="AC123" s="446"/>
      <c r="AD123" s="446"/>
      <c r="AE123" s="499"/>
      <c r="AF123" s="515" t="s">
        <v>199</v>
      </c>
      <c r="AG123" s="446"/>
      <c r="AH123" s="446"/>
      <c r="AI123" s="446"/>
      <c r="AJ123" s="499"/>
      <c r="AK123" s="515" t="s">
        <v>199</v>
      </c>
      <c r="AL123" s="446"/>
      <c r="AM123" s="446"/>
      <c r="AN123" s="446"/>
      <c r="AO123" s="499"/>
      <c r="AP123" s="539" t="s">
        <v>199</v>
      </c>
      <c r="AQ123" s="547"/>
      <c r="AR123" s="547"/>
      <c r="AS123" s="547"/>
      <c r="AT123" s="557"/>
      <c r="AU123" s="573"/>
      <c r="AV123" s="582"/>
      <c r="AW123" s="582"/>
      <c r="AX123" s="582"/>
      <c r="AY123" s="582"/>
      <c r="AZ123" s="603" t="s">
        <v>272</v>
      </c>
      <c r="BA123" s="603"/>
      <c r="BB123" s="603"/>
      <c r="BC123" s="603"/>
      <c r="BD123" s="603"/>
      <c r="BE123" s="603"/>
      <c r="BF123" s="603"/>
      <c r="BG123" s="603"/>
      <c r="BH123" s="603"/>
      <c r="BI123" s="603"/>
      <c r="BJ123" s="603"/>
      <c r="BK123" s="603"/>
      <c r="BL123" s="603"/>
      <c r="BM123" s="603"/>
      <c r="BN123" s="603"/>
      <c r="BO123" s="468" t="s">
        <v>488</v>
      </c>
      <c r="BP123" s="629"/>
      <c r="BQ123" s="635">
        <v>31832294</v>
      </c>
      <c r="BR123" s="643"/>
      <c r="BS123" s="643"/>
      <c r="BT123" s="643"/>
      <c r="BU123" s="643"/>
      <c r="BV123" s="643">
        <v>31573774</v>
      </c>
      <c r="BW123" s="643"/>
      <c r="BX123" s="643"/>
      <c r="BY123" s="643"/>
      <c r="BZ123" s="643"/>
      <c r="CA123" s="643">
        <v>30622871</v>
      </c>
      <c r="CB123" s="643"/>
      <c r="CC123" s="643"/>
      <c r="CD123" s="643"/>
      <c r="CE123" s="643"/>
      <c r="CF123" s="544"/>
      <c r="CG123" s="552"/>
      <c r="CH123" s="552"/>
      <c r="CI123" s="552"/>
      <c r="CJ123" s="669"/>
      <c r="CK123" s="676"/>
      <c r="CL123" s="686"/>
      <c r="CM123" s="686"/>
      <c r="CN123" s="686"/>
      <c r="CO123" s="689"/>
      <c r="CP123" s="693" t="s">
        <v>460</v>
      </c>
      <c r="CQ123" s="403"/>
      <c r="CR123" s="403"/>
      <c r="CS123" s="403"/>
      <c r="CT123" s="403"/>
      <c r="CU123" s="403"/>
      <c r="CV123" s="403"/>
      <c r="CW123" s="403"/>
      <c r="CX123" s="403"/>
      <c r="CY123" s="403"/>
      <c r="CZ123" s="403"/>
      <c r="DA123" s="403"/>
      <c r="DB123" s="403"/>
      <c r="DC123" s="403"/>
      <c r="DD123" s="403"/>
      <c r="DE123" s="403"/>
      <c r="DF123" s="699"/>
      <c r="DG123" s="482">
        <v>292109</v>
      </c>
      <c r="DH123" s="446"/>
      <c r="DI123" s="446"/>
      <c r="DJ123" s="446"/>
      <c r="DK123" s="499"/>
      <c r="DL123" s="515">
        <v>258361</v>
      </c>
      <c r="DM123" s="446"/>
      <c r="DN123" s="446"/>
      <c r="DO123" s="446"/>
      <c r="DP123" s="499"/>
      <c r="DQ123" s="515">
        <v>225012</v>
      </c>
      <c r="DR123" s="446"/>
      <c r="DS123" s="446"/>
      <c r="DT123" s="446"/>
      <c r="DU123" s="499"/>
      <c r="DV123" s="539">
        <v>2.1</v>
      </c>
      <c r="DW123" s="547"/>
      <c r="DX123" s="547"/>
      <c r="DY123" s="547"/>
      <c r="DZ123" s="557"/>
    </row>
    <row r="124" spans="1:130" s="365" customFormat="1" ht="26.25" customHeight="1">
      <c r="A124" s="390"/>
      <c r="B124" s="413"/>
      <c r="C124" s="425" t="s">
        <v>339</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199</v>
      </c>
      <c r="AB124" s="446"/>
      <c r="AC124" s="446"/>
      <c r="AD124" s="446"/>
      <c r="AE124" s="499"/>
      <c r="AF124" s="515" t="s">
        <v>199</v>
      </c>
      <c r="AG124" s="446"/>
      <c r="AH124" s="446"/>
      <c r="AI124" s="446"/>
      <c r="AJ124" s="499"/>
      <c r="AK124" s="515" t="s">
        <v>199</v>
      </c>
      <c r="AL124" s="446"/>
      <c r="AM124" s="446"/>
      <c r="AN124" s="446"/>
      <c r="AO124" s="499"/>
      <c r="AP124" s="539" t="s">
        <v>199</v>
      </c>
      <c r="AQ124" s="547"/>
      <c r="AR124" s="547"/>
      <c r="AS124" s="547"/>
      <c r="AT124" s="557"/>
      <c r="AU124" s="574" t="s">
        <v>489</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19.3</v>
      </c>
      <c r="BR124" s="644"/>
      <c r="BS124" s="644"/>
      <c r="BT124" s="644"/>
      <c r="BU124" s="644"/>
      <c r="BV124" s="644">
        <v>7.5</v>
      </c>
      <c r="BW124" s="644"/>
      <c r="BX124" s="644"/>
      <c r="BY124" s="644"/>
      <c r="BZ124" s="644"/>
      <c r="CA124" s="644">
        <v>5.2</v>
      </c>
      <c r="CB124" s="644"/>
      <c r="CC124" s="644"/>
      <c r="CD124" s="644"/>
      <c r="CE124" s="644"/>
      <c r="CF124" s="545"/>
      <c r="CG124" s="553"/>
      <c r="CH124" s="553"/>
      <c r="CI124" s="553"/>
      <c r="CJ124" s="670"/>
      <c r="CK124" s="677"/>
      <c r="CL124" s="677"/>
      <c r="CM124" s="677"/>
      <c r="CN124" s="677"/>
      <c r="CO124" s="690"/>
      <c r="CP124" s="693" t="s">
        <v>490</v>
      </c>
      <c r="CQ124" s="403"/>
      <c r="CR124" s="403"/>
      <c r="CS124" s="403"/>
      <c r="CT124" s="403"/>
      <c r="CU124" s="403"/>
      <c r="CV124" s="403"/>
      <c r="CW124" s="403"/>
      <c r="CX124" s="403"/>
      <c r="CY124" s="403"/>
      <c r="CZ124" s="403"/>
      <c r="DA124" s="403"/>
      <c r="DB124" s="403"/>
      <c r="DC124" s="403"/>
      <c r="DD124" s="403"/>
      <c r="DE124" s="403"/>
      <c r="DF124" s="699"/>
      <c r="DG124" s="484">
        <v>110243</v>
      </c>
      <c r="DH124" s="489"/>
      <c r="DI124" s="489"/>
      <c r="DJ124" s="489"/>
      <c r="DK124" s="501"/>
      <c r="DL124" s="517">
        <v>39582</v>
      </c>
      <c r="DM124" s="489"/>
      <c r="DN124" s="489"/>
      <c r="DO124" s="489"/>
      <c r="DP124" s="501"/>
      <c r="DQ124" s="517">
        <v>92060</v>
      </c>
      <c r="DR124" s="489"/>
      <c r="DS124" s="489"/>
      <c r="DT124" s="489"/>
      <c r="DU124" s="501"/>
      <c r="DV124" s="714">
        <v>0.9</v>
      </c>
      <c r="DW124" s="716"/>
      <c r="DX124" s="716"/>
      <c r="DY124" s="716"/>
      <c r="DZ124" s="723"/>
    </row>
    <row r="125" spans="1:130" s="365" customFormat="1" ht="26.25" customHeight="1">
      <c r="A125" s="390"/>
      <c r="B125" s="413"/>
      <c r="C125" s="425" t="s">
        <v>483</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199</v>
      </c>
      <c r="AB125" s="446"/>
      <c r="AC125" s="446"/>
      <c r="AD125" s="446"/>
      <c r="AE125" s="499"/>
      <c r="AF125" s="515" t="s">
        <v>199</v>
      </c>
      <c r="AG125" s="446"/>
      <c r="AH125" s="446"/>
      <c r="AI125" s="446"/>
      <c r="AJ125" s="499"/>
      <c r="AK125" s="515" t="s">
        <v>199</v>
      </c>
      <c r="AL125" s="446"/>
      <c r="AM125" s="446"/>
      <c r="AN125" s="446"/>
      <c r="AO125" s="499"/>
      <c r="AP125" s="539" t="s">
        <v>199</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493</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199</v>
      </c>
      <c r="DH125" s="640"/>
      <c r="DI125" s="640"/>
      <c r="DJ125" s="640"/>
      <c r="DK125" s="640"/>
      <c r="DL125" s="640" t="s">
        <v>199</v>
      </c>
      <c r="DM125" s="640"/>
      <c r="DN125" s="640"/>
      <c r="DO125" s="640"/>
      <c r="DP125" s="640"/>
      <c r="DQ125" s="640" t="s">
        <v>199</v>
      </c>
      <c r="DR125" s="640"/>
      <c r="DS125" s="640"/>
      <c r="DT125" s="640"/>
      <c r="DU125" s="640"/>
      <c r="DV125" s="712" t="s">
        <v>199</v>
      </c>
      <c r="DW125" s="712"/>
      <c r="DX125" s="712"/>
      <c r="DY125" s="712"/>
      <c r="DZ125" s="721"/>
    </row>
    <row r="126" spans="1:130" s="365" customFormat="1" ht="26.25" customHeight="1">
      <c r="A126" s="390"/>
      <c r="B126" s="413"/>
      <c r="C126" s="425" t="s">
        <v>484</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6604</v>
      </c>
      <c r="AB126" s="446"/>
      <c r="AC126" s="446"/>
      <c r="AD126" s="446"/>
      <c r="AE126" s="499"/>
      <c r="AF126" s="515">
        <v>36858</v>
      </c>
      <c r="AG126" s="446"/>
      <c r="AH126" s="446"/>
      <c r="AI126" s="446"/>
      <c r="AJ126" s="499"/>
      <c r="AK126" s="515">
        <v>33438</v>
      </c>
      <c r="AL126" s="446"/>
      <c r="AM126" s="446"/>
      <c r="AN126" s="446"/>
      <c r="AO126" s="499"/>
      <c r="AP126" s="539">
        <v>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199</v>
      </c>
      <c r="DH126" s="641"/>
      <c r="DI126" s="641"/>
      <c r="DJ126" s="641"/>
      <c r="DK126" s="641"/>
      <c r="DL126" s="641" t="s">
        <v>199</v>
      </c>
      <c r="DM126" s="641"/>
      <c r="DN126" s="641"/>
      <c r="DO126" s="641"/>
      <c r="DP126" s="641"/>
      <c r="DQ126" s="641" t="s">
        <v>199</v>
      </c>
      <c r="DR126" s="641"/>
      <c r="DS126" s="641"/>
      <c r="DT126" s="641"/>
      <c r="DU126" s="641"/>
      <c r="DV126" s="713" t="s">
        <v>199</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36885</v>
      </c>
      <c r="AB127" s="446"/>
      <c r="AC127" s="446"/>
      <c r="AD127" s="446"/>
      <c r="AE127" s="499"/>
      <c r="AF127" s="515">
        <v>8170</v>
      </c>
      <c r="AG127" s="446"/>
      <c r="AH127" s="446"/>
      <c r="AI127" s="446"/>
      <c r="AJ127" s="499"/>
      <c r="AK127" s="515">
        <v>9726</v>
      </c>
      <c r="AL127" s="446"/>
      <c r="AM127" s="446"/>
      <c r="AN127" s="446"/>
      <c r="AO127" s="499"/>
      <c r="AP127" s="539">
        <v>0.1</v>
      </c>
      <c r="AQ127" s="547"/>
      <c r="AR127" s="547"/>
      <c r="AS127" s="547"/>
      <c r="AT127" s="557"/>
      <c r="AU127" s="378"/>
      <c r="AV127" s="378"/>
      <c r="AW127" s="378"/>
      <c r="AX127" s="584" t="s">
        <v>494</v>
      </c>
      <c r="AY127" s="593"/>
      <c r="AZ127" s="593"/>
      <c r="BA127" s="593"/>
      <c r="BB127" s="593"/>
      <c r="BC127" s="593"/>
      <c r="BD127" s="593"/>
      <c r="BE127" s="610"/>
      <c r="BF127" s="612" t="s">
        <v>121</v>
      </c>
      <c r="BG127" s="593"/>
      <c r="BH127" s="593"/>
      <c r="BI127" s="593"/>
      <c r="BJ127" s="593"/>
      <c r="BK127" s="593"/>
      <c r="BL127" s="610"/>
      <c r="BM127" s="612" t="s">
        <v>420</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407</v>
      </c>
      <c r="CQ127" s="378"/>
      <c r="CR127" s="378"/>
      <c r="CS127" s="378"/>
      <c r="CT127" s="378"/>
      <c r="CU127" s="378"/>
      <c r="CV127" s="378"/>
      <c r="CW127" s="378"/>
      <c r="CX127" s="378"/>
      <c r="CY127" s="378"/>
      <c r="CZ127" s="378"/>
      <c r="DA127" s="378"/>
      <c r="DB127" s="378"/>
      <c r="DC127" s="378"/>
      <c r="DD127" s="378"/>
      <c r="DE127" s="378"/>
      <c r="DF127" s="472"/>
      <c r="DG127" s="633" t="s">
        <v>199</v>
      </c>
      <c r="DH127" s="641"/>
      <c r="DI127" s="641"/>
      <c r="DJ127" s="641"/>
      <c r="DK127" s="641"/>
      <c r="DL127" s="641" t="s">
        <v>199</v>
      </c>
      <c r="DM127" s="641"/>
      <c r="DN127" s="641"/>
      <c r="DO127" s="641"/>
      <c r="DP127" s="641"/>
      <c r="DQ127" s="641" t="s">
        <v>199</v>
      </c>
      <c r="DR127" s="641"/>
      <c r="DS127" s="641"/>
      <c r="DT127" s="641"/>
      <c r="DU127" s="641"/>
      <c r="DV127" s="713" t="s">
        <v>199</v>
      </c>
      <c r="DW127" s="713"/>
      <c r="DX127" s="713"/>
      <c r="DY127" s="713"/>
      <c r="DZ127" s="722"/>
    </row>
    <row r="128" spans="1:130" s="365" customFormat="1" ht="26.25" customHeight="1">
      <c r="A128" s="392" t="s">
        <v>495</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305332</v>
      </c>
      <c r="AB128" s="487"/>
      <c r="AC128" s="487"/>
      <c r="AD128" s="487"/>
      <c r="AE128" s="498"/>
      <c r="AF128" s="514">
        <v>278778</v>
      </c>
      <c r="AG128" s="487"/>
      <c r="AH128" s="487"/>
      <c r="AI128" s="487"/>
      <c r="AJ128" s="498"/>
      <c r="AK128" s="514">
        <v>251442</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199</v>
      </c>
      <c r="BG128" s="617"/>
      <c r="BH128" s="617"/>
      <c r="BI128" s="617"/>
      <c r="BJ128" s="617"/>
      <c r="BK128" s="617"/>
      <c r="BL128" s="623"/>
      <c r="BM128" s="613">
        <v>12.96</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399</v>
      </c>
      <c r="CQ128" s="381"/>
      <c r="CR128" s="381"/>
      <c r="CS128" s="381"/>
      <c r="CT128" s="381"/>
      <c r="CU128" s="381"/>
      <c r="CV128" s="381"/>
      <c r="CW128" s="381"/>
      <c r="CX128" s="381"/>
      <c r="CY128" s="381"/>
      <c r="CZ128" s="381"/>
      <c r="DA128" s="381"/>
      <c r="DB128" s="381"/>
      <c r="DC128" s="381"/>
      <c r="DD128" s="381"/>
      <c r="DE128" s="381"/>
      <c r="DF128" s="611"/>
      <c r="DG128" s="702" t="s">
        <v>199</v>
      </c>
      <c r="DH128" s="705"/>
      <c r="DI128" s="705"/>
      <c r="DJ128" s="705"/>
      <c r="DK128" s="705"/>
      <c r="DL128" s="705" t="s">
        <v>199</v>
      </c>
      <c r="DM128" s="705"/>
      <c r="DN128" s="705"/>
      <c r="DO128" s="705"/>
      <c r="DP128" s="705"/>
      <c r="DQ128" s="705" t="s">
        <v>199</v>
      </c>
      <c r="DR128" s="705"/>
      <c r="DS128" s="705"/>
      <c r="DT128" s="705"/>
      <c r="DU128" s="705"/>
      <c r="DV128" s="715" t="s">
        <v>199</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12841195</v>
      </c>
      <c r="AB129" s="446"/>
      <c r="AC129" s="446"/>
      <c r="AD129" s="446"/>
      <c r="AE129" s="499"/>
      <c r="AF129" s="515">
        <v>13236780</v>
      </c>
      <c r="AG129" s="446"/>
      <c r="AH129" s="446"/>
      <c r="AI129" s="446"/>
      <c r="AJ129" s="499"/>
      <c r="AK129" s="515">
        <v>12919413</v>
      </c>
      <c r="AL129" s="446"/>
      <c r="AM129" s="446"/>
      <c r="AN129" s="446"/>
      <c r="AO129" s="499"/>
      <c r="AP129" s="542"/>
      <c r="AQ129" s="550"/>
      <c r="AR129" s="550"/>
      <c r="AS129" s="550"/>
      <c r="AT129" s="560"/>
      <c r="AU129" s="576"/>
      <c r="AV129" s="576"/>
      <c r="AW129" s="576"/>
      <c r="AX129" s="585" t="s">
        <v>112</v>
      </c>
      <c r="AY129" s="378"/>
      <c r="AZ129" s="378"/>
      <c r="BA129" s="378"/>
      <c r="BB129" s="378"/>
      <c r="BC129" s="378"/>
      <c r="BD129" s="378"/>
      <c r="BE129" s="472"/>
      <c r="BF129" s="614" t="s">
        <v>199</v>
      </c>
      <c r="BG129" s="618"/>
      <c r="BH129" s="618"/>
      <c r="BI129" s="618"/>
      <c r="BJ129" s="618"/>
      <c r="BK129" s="618"/>
      <c r="BL129" s="624"/>
      <c r="BM129" s="614">
        <v>17.96</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496</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497</v>
      </c>
      <c r="X130" s="466"/>
      <c r="Y130" s="466"/>
      <c r="Z130" s="476"/>
      <c r="AA130" s="482">
        <v>2286773</v>
      </c>
      <c r="AB130" s="446"/>
      <c r="AC130" s="446"/>
      <c r="AD130" s="446"/>
      <c r="AE130" s="499"/>
      <c r="AF130" s="515">
        <v>2356811</v>
      </c>
      <c r="AG130" s="446"/>
      <c r="AH130" s="446"/>
      <c r="AI130" s="446"/>
      <c r="AJ130" s="499"/>
      <c r="AK130" s="515">
        <v>2353570</v>
      </c>
      <c r="AL130" s="446"/>
      <c r="AM130" s="446"/>
      <c r="AN130" s="446"/>
      <c r="AO130" s="499"/>
      <c r="AP130" s="542"/>
      <c r="AQ130" s="550"/>
      <c r="AR130" s="550"/>
      <c r="AS130" s="550"/>
      <c r="AT130" s="560"/>
      <c r="AU130" s="576"/>
      <c r="AV130" s="576"/>
      <c r="AW130" s="576"/>
      <c r="AX130" s="585" t="s">
        <v>140</v>
      </c>
      <c r="AY130" s="378"/>
      <c r="AZ130" s="378"/>
      <c r="BA130" s="378"/>
      <c r="BB130" s="378"/>
      <c r="BC130" s="378"/>
      <c r="BD130" s="378"/>
      <c r="BE130" s="472"/>
      <c r="BF130" s="615">
        <v>10.3</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174</v>
      </c>
      <c r="X131" s="467"/>
      <c r="Y131" s="467"/>
      <c r="Z131" s="477"/>
      <c r="AA131" s="484">
        <v>10554422</v>
      </c>
      <c r="AB131" s="489"/>
      <c r="AC131" s="489"/>
      <c r="AD131" s="489"/>
      <c r="AE131" s="501"/>
      <c r="AF131" s="517">
        <v>10879969</v>
      </c>
      <c r="AG131" s="489"/>
      <c r="AH131" s="489"/>
      <c r="AI131" s="489"/>
      <c r="AJ131" s="501"/>
      <c r="AK131" s="517">
        <v>10565843</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5.2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498</v>
      </c>
      <c r="W132" s="462"/>
      <c r="X132" s="462"/>
      <c r="Y132" s="462"/>
      <c r="Z132" s="478"/>
      <c r="AA132" s="485">
        <v>11.01707891</v>
      </c>
      <c r="AB132" s="490"/>
      <c r="AC132" s="490"/>
      <c r="AD132" s="490"/>
      <c r="AE132" s="502"/>
      <c r="AF132" s="518">
        <v>10.093843100000001</v>
      </c>
      <c r="AG132" s="490"/>
      <c r="AH132" s="490"/>
      <c r="AI132" s="490"/>
      <c r="AJ132" s="502"/>
      <c r="AK132" s="518">
        <v>9.9542838180000004</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9.6999999999999993</v>
      </c>
      <c r="AB133" s="491"/>
      <c r="AC133" s="491"/>
      <c r="AD133" s="491"/>
      <c r="AE133" s="503"/>
      <c r="AF133" s="486">
        <v>10.199999999999999</v>
      </c>
      <c r="AG133" s="491"/>
      <c r="AH133" s="491"/>
      <c r="AI133" s="491"/>
      <c r="AJ133" s="503"/>
      <c r="AK133" s="486">
        <v>10.3</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TTjkF/8IfXL9XX4nV6Ug9PgQn2Eg9CbR10f+/6RZuvfGa1gs3T3qpIpSnH7+0VqkTHj17Wq9d1UJ+7/v0vcZ6A==" saltValue="SJk4yuUxIxS4lWbPvA3j9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9" fitToWidth="1" fitToHeight="1"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Q0p+gJUMATY4bmfMwkheJ8GQS1J5M8lgpHlemo4dEUDSwxEgUTuApy0EZ+CsLII8Tsvt72rLHyXXpyHxW6i3bQ==" saltValue="iyM0R09ExcBTxBjCwl023g==" spinCount="100000" sheet="1" objects="1" scenarios="1"/>
  <phoneticPr fontId="5"/>
  <printOptions horizontalCentered="1" verticalCentered="1"/>
  <pageMargins left="0" right="0" top="0" bottom="0" header="0" footer="0"/>
  <pageSetup paperSize="9" scale="31" fitToWidth="1" fitToHeight="1"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IebG2rFaLO5DU7fD0+z4yMI4eQOGVcm87DLvUvvLclUWQIEfbdBoVkf9YveXpUcgdzIccGSrVKCy/gypBcFUQ==" saltValue="kEAJvI1fgiVHH7TacTplBw==" spinCount="100000" sheet="1" objects="1" scenarios="1"/>
  <phoneticPr fontId="5"/>
  <printOptions horizontalCentered="1" verticalCentered="1"/>
  <pageMargins left="0" right="0" top="0" bottom="0" header="0" footer="0"/>
  <pageSetup paperSize="9" fitToWidth="1" fitToHeight="1"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2" sqref="A2"/>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499</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332</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500</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503</v>
      </c>
      <c r="AR8" s="823" t="s">
        <v>504</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505</v>
      </c>
      <c r="AL9" s="757"/>
      <c r="AM9" s="757"/>
      <c r="AN9" s="774"/>
      <c r="AO9" s="787">
        <v>4043721</v>
      </c>
      <c r="AP9" s="787">
        <v>155408</v>
      </c>
      <c r="AQ9" s="810">
        <v>105319</v>
      </c>
      <c r="AR9" s="824">
        <v>47.6</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207</v>
      </c>
      <c r="AL10" s="757"/>
      <c r="AM10" s="757"/>
      <c r="AN10" s="774"/>
      <c r="AO10" s="788">
        <v>578171</v>
      </c>
      <c r="AP10" s="788">
        <v>22220</v>
      </c>
      <c r="AQ10" s="811">
        <v>9860</v>
      </c>
      <c r="AR10" s="825">
        <v>125.4</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397</v>
      </c>
      <c r="AL11" s="757"/>
      <c r="AM11" s="757"/>
      <c r="AN11" s="774"/>
      <c r="AO11" s="788">
        <v>181393</v>
      </c>
      <c r="AP11" s="788">
        <v>6971</v>
      </c>
      <c r="AQ11" s="811">
        <v>1656</v>
      </c>
      <c r="AR11" s="825">
        <v>321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235</v>
      </c>
      <c r="AL12" s="757"/>
      <c r="AM12" s="757"/>
      <c r="AN12" s="774"/>
      <c r="AO12" s="788" t="s">
        <v>199</v>
      </c>
      <c r="AP12" s="788" t="s">
        <v>199</v>
      </c>
      <c r="AQ12" s="811">
        <v>3</v>
      </c>
      <c r="AR12" s="825" t="s">
        <v>199</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v>113172</v>
      </c>
      <c r="AP13" s="788">
        <v>4349</v>
      </c>
      <c r="AQ13" s="811">
        <v>4056</v>
      </c>
      <c r="AR13" s="825">
        <v>7.2</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65115</v>
      </c>
      <c r="AP14" s="788">
        <v>2502</v>
      </c>
      <c r="AQ14" s="811">
        <v>2339</v>
      </c>
      <c r="AR14" s="825">
        <v>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309</v>
      </c>
      <c r="AL15" s="758"/>
      <c r="AM15" s="758"/>
      <c r="AN15" s="775"/>
      <c r="AO15" s="788">
        <v>-313004</v>
      </c>
      <c r="AP15" s="788">
        <v>-12029</v>
      </c>
      <c r="AQ15" s="811">
        <v>-7717</v>
      </c>
      <c r="AR15" s="825">
        <v>55.9</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272</v>
      </c>
      <c r="AL16" s="758"/>
      <c r="AM16" s="758"/>
      <c r="AN16" s="775"/>
      <c r="AO16" s="788">
        <v>4668568</v>
      </c>
      <c r="AP16" s="788">
        <v>179422</v>
      </c>
      <c r="AQ16" s="811">
        <v>115515</v>
      </c>
      <c r="AR16" s="825">
        <v>55.3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186</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336</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509</v>
      </c>
      <c r="AL21" s="760"/>
      <c r="AM21" s="760"/>
      <c r="AN21" s="777"/>
      <c r="AO21" s="790">
        <v>15.18</v>
      </c>
      <c r="AP21" s="800">
        <v>10.69</v>
      </c>
      <c r="AQ21" s="813">
        <v>4.49</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510</v>
      </c>
      <c r="AL22" s="760"/>
      <c r="AM22" s="760"/>
      <c r="AN22" s="777"/>
      <c r="AO22" s="791">
        <v>98.7</v>
      </c>
      <c r="AP22" s="801">
        <v>97.4</v>
      </c>
      <c r="AQ22" s="814">
        <v>1.3</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511</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262</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500</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503</v>
      </c>
      <c r="AR31" s="823" t="s">
        <v>504</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512</v>
      </c>
      <c r="AL32" s="761"/>
      <c r="AM32" s="761"/>
      <c r="AN32" s="778"/>
      <c r="AO32" s="788">
        <v>2811490</v>
      </c>
      <c r="AP32" s="788">
        <v>108051</v>
      </c>
      <c r="AQ32" s="815">
        <v>74824</v>
      </c>
      <c r="AR32" s="825">
        <v>44.4</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162</v>
      </c>
      <c r="AL33" s="761"/>
      <c r="AM33" s="761"/>
      <c r="AN33" s="778"/>
      <c r="AO33" s="788" t="s">
        <v>199</v>
      </c>
      <c r="AP33" s="788" t="s">
        <v>199</v>
      </c>
      <c r="AQ33" s="815" t="s">
        <v>199</v>
      </c>
      <c r="AR33" s="825" t="s">
        <v>199</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513</v>
      </c>
      <c r="AL34" s="761"/>
      <c r="AM34" s="761"/>
      <c r="AN34" s="778"/>
      <c r="AO34" s="788" t="s">
        <v>199</v>
      </c>
      <c r="AP34" s="788" t="s">
        <v>199</v>
      </c>
      <c r="AQ34" s="815">
        <v>1</v>
      </c>
      <c r="AR34" s="825" t="s">
        <v>199</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514</v>
      </c>
      <c r="AL35" s="761"/>
      <c r="AM35" s="761"/>
      <c r="AN35" s="778"/>
      <c r="AO35" s="788">
        <v>801986</v>
      </c>
      <c r="AP35" s="788">
        <v>30822</v>
      </c>
      <c r="AQ35" s="815">
        <v>17427</v>
      </c>
      <c r="AR35" s="825">
        <v>76.900000000000006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t="s">
        <v>199</v>
      </c>
      <c r="AP36" s="788" t="s">
        <v>199</v>
      </c>
      <c r="AQ36" s="815">
        <v>2447</v>
      </c>
      <c r="AR36" s="825" t="s">
        <v>199</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349</v>
      </c>
      <c r="AL37" s="761"/>
      <c r="AM37" s="761"/>
      <c r="AN37" s="778"/>
      <c r="AO37" s="788">
        <v>43164</v>
      </c>
      <c r="AP37" s="788">
        <v>1659</v>
      </c>
      <c r="AQ37" s="815">
        <v>591</v>
      </c>
      <c r="AR37" s="825">
        <v>180.7</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515</v>
      </c>
      <c r="AL38" s="762"/>
      <c r="AM38" s="762"/>
      <c r="AN38" s="779"/>
      <c r="AO38" s="792">
        <v>126</v>
      </c>
      <c r="AP38" s="792">
        <v>5</v>
      </c>
      <c r="AQ38" s="816">
        <v>2</v>
      </c>
      <c r="AR38" s="814">
        <v>150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-251442</v>
      </c>
      <c r="AP39" s="788">
        <v>-9663</v>
      </c>
      <c r="AQ39" s="815">
        <v>-3618</v>
      </c>
      <c r="AR39" s="825">
        <v>167.1</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516</v>
      </c>
      <c r="AL40" s="761"/>
      <c r="AM40" s="761"/>
      <c r="AN40" s="778"/>
      <c r="AO40" s="788">
        <v>-2353570</v>
      </c>
      <c r="AP40" s="788">
        <v>-90452</v>
      </c>
      <c r="AQ40" s="815">
        <v>-63812</v>
      </c>
      <c r="AR40" s="825">
        <v>41.7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385</v>
      </c>
      <c r="AL41" s="763"/>
      <c r="AM41" s="763"/>
      <c r="AN41" s="780"/>
      <c r="AO41" s="788">
        <v>1051754</v>
      </c>
      <c r="AP41" s="788">
        <v>40421</v>
      </c>
      <c r="AQ41" s="815">
        <v>27863</v>
      </c>
      <c r="AR41" s="825">
        <v>45.1</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517</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518</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520</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442</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491</v>
      </c>
      <c r="AO50" s="794" t="s">
        <v>492</v>
      </c>
      <c r="AP50" s="805" t="s">
        <v>521</v>
      </c>
      <c r="AQ50" s="818" t="s">
        <v>380</v>
      </c>
      <c r="AR50" s="828" t="s">
        <v>522</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3091709</v>
      </c>
      <c r="AN51" s="783">
        <v>112092</v>
      </c>
      <c r="AO51" s="795">
        <v>-5.5</v>
      </c>
      <c r="AP51" s="806">
        <v>85173</v>
      </c>
      <c r="AQ51" s="819">
        <v>-4.3</v>
      </c>
      <c r="AR51" s="829">
        <v>-1.2</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273</v>
      </c>
      <c r="AM52" s="771">
        <v>699305</v>
      </c>
      <c r="AN52" s="784">
        <v>25354</v>
      </c>
      <c r="AO52" s="796">
        <v>-53</v>
      </c>
      <c r="AP52" s="807">
        <v>43913</v>
      </c>
      <c r="AQ52" s="820">
        <v>-3.4</v>
      </c>
      <c r="AR52" s="830">
        <v>-49.6</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523</v>
      </c>
      <c r="AL53" s="764"/>
      <c r="AM53" s="770">
        <v>1782322</v>
      </c>
      <c r="AN53" s="783">
        <v>65342</v>
      </c>
      <c r="AO53" s="795">
        <v>-41.7</v>
      </c>
      <c r="AP53" s="806">
        <v>94081</v>
      </c>
      <c r="AQ53" s="819">
        <v>10.5</v>
      </c>
      <c r="AR53" s="829">
        <v>-52.2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273</v>
      </c>
      <c r="AM54" s="771">
        <v>741281</v>
      </c>
      <c r="AN54" s="784">
        <v>27176</v>
      </c>
      <c r="AO54" s="796">
        <v>7.2</v>
      </c>
      <c r="AP54" s="807">
        <v>48949</v>
      </c>
      <c r="AQ54" s="820">
        <v>11.5</v>
      </c>
      <c r="AR54" s="830">
        <v>-4.3</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475</v>
      </c>
      <c r="AL55" s="764"/>
      <c r="AM55" s="770">
        <v>1764862</v>
      </c>
      <c r="AN55" s="783">
        <v>65223</v>
      </c>
      <c r="AO55" s="795">
        <v>-0.2</v>
      </c>
      <c r="AP55" s="806">
        <v>92632</v>
      </c>
      <c r="AQ55" s="819">
        <v>-1.5</v>
      </c>
      <c r="AR55" s="829">
        <v>1.3</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273</v>
      </c>
      <c r="AM56" s="771">
        <v>962044</v>
      </c>
      <c r="AN56" s="784">
        <v>35554</v>
      </c>
      <c r="AO56" s="796">
        <v>30.8</v>
      </c>
      <c r="AP56" s="807">
        <v>47978</v>
      </c>
      <c r="AQ56" s="820">
        <v>-2</v>
      </c>
      <c r="AR56" s="830">
        <v>32.799999999999997</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524</v>
      </c>
      <c r="AL57" s="764"/>
      <c r="AM57" s="770">
        <v>2475273</v>
      </c>
      <c r="AN57" s="783">
        <v>92836</v>
      </c>
      <c r="AO57" s="795">
        <v>42.3</v>
      </c>
      <c r="AP57" s="806">
        <v>96469</v>
      </c>
      <c r="AQ57" s="819">
        <v>4.0999999999999996</v>
      </c>
      <c r="AR57" s="829">
        <v>38.200000000000003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273</v>
      </c>
      <c r="AM58" s="771">
        <v>937491</v>
      </c>
      <c r="AN58" s="784">
        <v>35161</v>
      </c>
      <c r="AO58" s="796">
        <v>-1.1000000000000001</v>
      </c>
      <c r="AP58" s="807">
        <v>49775</v>
      </c>
      <c r="AQ58" s="820">
        <v>3.7</v>
      </c>
      <c r="AR58" s="830">
        <v>-4.8</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3039276</v>
      </c>
      <c r="AN59" s="783">
        <v>116805</v>
      </c>
      <c r="AO59" s="795">
        <v>25.8</v>
      </c>
      <c r="AP59" s="806">
        <v>85743</v>
      </c>
      <c r="AQ59" s="819">
        <v>-11.1</v>
      </c>
      <c r="AR59" s="829">
        <v>36.9</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273</v>
      </c>
      <c r="AM60" s="771">
        <v>1105320</v>
      </c>
      <c r="AN60" s="784">
        <v>42480</v>
      </c>
      <c r="AO60" s="796">
        <v>20.8</v>
      </c>
      <c r="AP60" s="807">
        <v>45231</v>
      </c>
      <c r="AQ60" s="820">
        <v>-9.1</v>
      </c>
      <c r="AR60" s="830">
        <v>29.9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525</v>
      </c>
      <c r="AL61" s="767"/>
      <c r="AM61" s="770">
        <v>2430688</v>
      </c>
      <c r="AN61" s="783">
        <v>90460</v>
      </c>
      <c r="AO61" s="795">
        <v>4.0999999999999996</v>
      </c>
      <c r="AP61" s="806">
        <v>90820</v>
      </c>
      <c r="AQ61" s="821">
        <v>-0.5</v>
      </c>
      <c r="AR61" s="829">
        <v>4.5999999999999996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273</v>
      </c>
      <c r="AM62" s="771">
        <v>889088</v>
      </c>
      <c r="AN62" s="784">
        <v>33145</v>
      </c>
      <c r="AO62" s="796">
        <v>0.9</v>
      </c>
      <c r="AP62" s="807">
        <v>47169</v>
      </c>
      <c r="AQ62" s="820">
        <v>0.1</v>
      </c>
      <c r="AR62" s="830">
        <v>0.8</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XT8bQtZ7yve9vC7xiMPu8/kwLoyYgjxSmfukcdEwGUDYUlQv2k6TP2DNxBlJsnT9CKizZsrZHCzVljitba0gDQ==" saltValue="IukDp+wgI2/NpKJnW7xWe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41" fitToWidth="1" fitToHeight="1"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94</v>
      </c>
    </row>
    <row r="120" spans="125:125" ht="13.5" hidden="1" customHeight="1"/>
    <row r="121" spans="125:125" ht="13.5" hidden="1" customHeight="1">
      <c r="DU121" s="726"/>
    </row>
  </sheetData>
  <sheetProtection algorithmName="SHA-512" hashValue="wQhibVKprjkCqCUKZdRS/Zno24NhC+WqsGx+7V8Dg08BUiCLiLTZ9ELp5jkgjx76ogXaWWJPYtl9jsHBniISyw==" saltValue="wlpZsD5PsfMWgjxBZlwDEQ==" spinCount="100000" sheet="1" objects="1" scenarios="1"/>
  <phoneticPr fontId="5"/>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94</v>
      </c>
    </row>
  </sheetData>
  <sheetProtection algorithmName="SHA-512" hashValue="DA7+2G6bkDk8T0EzjjmunBn0dAfwyWZjpH57LPuhoPbxFsSXa82VVkeajuxeLhHONFWd0REvRI8bq/scLsS7KQ==" saltValue="jzhjHcc8QpnNVlYa79+H4A==" spinCount="100000" sheet="1" objects="1" scenarios="1"/>
  <phoneticPr fontId="5"/>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527</v>
      </c>
      <c r="G46" s="853" t="s">
        <v>528</v>
      </c>
      <c r="H46" s="853" t="s">
        <v>529</v>
      </c>
      <c r="I46" s="853" t="s">
        <v>530</v>
      </c>
      <c r="J46" s="858" t="s">
        <v>531</v>
      </c>
    </row>
    <row r="47" spans="2:10" ht="57.75" customHeight="1">
      <c r="B47" s="838"/>
      <c r="C47" s="842" t="s">
        <v>3</v>
      </c>
      <c r="D47" s="842"/>
      <c r="E47" s="846"/>
      <c r="F47" s="850">
        <v>14.54</v>
      </c>
      <c r="G47" s="854">
        <v>16.8</v>
      </c>
      <c r="H47" s="854">
        <v>17.5</v>
      </c>
      <c r="I47" s="854">
        <v>18.13</v>
      </c>
      <c r="J47" s="859">
        <v>19.47</v>
      </c>
    </row>
    <row r="48" spans="2:10" ht="57.75" customHeight="1">
      <c r="B48" s="839"/>
      <c r="C48" s="843" t="s">
        <v>4</v>
      </c>
      <c r="D48" s="843"/>
      <c r="E48" s="847"/>
      <c r="F48" s="851">
        <v>2.86</v>
      </c>
      <c r="G48" s="855">
        <v>2.99</v>
      </c>
      <c r="H48" s="855">
        <v>2.96</v>
      </c>
      <c r="I48" s="855">
        <v>3.49</v>
      </c>
      <c r="J48" s="860">
        <v>2.71</v>
      </c>
    </row>
    <row r="49" spans="2:10" ht="57.75" customHeight="1">
      <c r="B49" s="840"/>
      <c r="C49" s="844" t="s">
        <v>15</v>
      </c>
      <c r="D49" s="844"/>
      <c r="E49" s="848"/>
      <c r="F49" s="852" t="s">
        <v>532</v>
      </c>
      <c r="G49" s="856">
        <v>1.1000000000000001</v>
      </c>
      <c r="H49" s="856" t="s">
        <v>519</v>
      </c>
      <c r="I49" s="856">
        <v>0.26</v>
      </c>
      <c r="J49" s="861" t="s">
        <v>480</v>
      </c>
    </row>
    <row r="50" spans="2:10"/>
  </sheetData>
  <sheetProtection algorithmName="SHA-512" hashValue="vbYM7sFgxFGZXRKxUBlB2z+qO1F/BeVK/NT6xouVnPuunaHDTo/6c/1lAZWUcvfR3yDQcb6fPVXad85G8oka8Q==" saltValue="X74nNEqfWYgSFMdh9mArOw==" spinCount="100000" sheet="1" objects="1" scenarios="1"/>
  <mergeCells count="3">
    <mergeCell ref="C47:E47"/>
    <mergeCell ref="C48:E48"/>
    <mergeCell ref="C49:E49"/>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伊藤　富貴子</cp:lastModifiedBy>
  <dcterms:created xsi:type="dcterms:W3CDTF">2024-03-14T00:35:16Z</dcterms:created>
  <dcterms:modified xsi:type="dcterms:W3CDTF">2024-03-22T05:54:31Z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2024-03-22T05:54:31Z</vt:filetime>
  </property>
</Properties>
</file>